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S:\NFInventory\groups\PACKAGIN\Procedure Manual\SupplierSOPs\"/>
    </mc:Choice>
  </mc:AlternateContent>
  <xr:revisionPtr revIDLastSave="0" documentId="13_ncr:1_{5CB87135-3B6C-4629-A05E-FA90D0370EDD}" xr6:coauthVersionLast="36" xr6:coauthVersionMax="36" xr10:uidLastSave="{00000000-0000-0000-0000-000000000000}"/>
  <bookViews>
    <workbookView xWindow="0" yWindow="0" windowWidth="19155" windowHeight="6780" xr2:uid="{00000000-000D-0000-FFFF-FFFF00000000}"/>
  </bookViews>
  <sheets>
    <sheet name="CBI Pkg Test Report" sheetId="1" r:id="rId1"/>
    <sheet name="Cover Sheet" sheetId="4" r:id="rId2"/>
    <sheet name="Sheet3" sheetId="3" state="hidden" r:id="rId3"/>
  </sheets>
  <definedNames>
    <definedName name="_xlnm.Print_Area" localSheetId="0">'CBI Pkg Test Report'!$F$3:$AT$217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67" i="1" l="1"/>
  <c r="B21" i="3" l="1"/>
  <c r="B20" i="3"/>
  <c r="B19" i="3"/>
  <c r="B17" i="3"/>
  <c r="B18" i="3" s="1"/>
  <c r="C13" i="3"/>
  <c r="V30" i="1" s="1"/>
  <c r="D10" i="3"/>
  <c r="D9" i="3"/>
  <c r="C9" i="3"/>
  <c r="D8" i="3"/>
  <c r="C8" i="3"/>
  <c r="D7" i="3"/>
  <c r="C7" i="3"/>
  <c r="V31" i="1"/>
  <c r="C10" i="3" l="1"/>
  <c r="D11" i="3"/>
  <c r="T23" i="1" s="1"/>
  <c r="V33" i="1"/>
  <c r="V32" i="1" l="1"/>
</calcChain>
</file>

<file path=xl/sharedStrings.xml><?xml version="1.0" encoding="utf-8"?>
<sst xmlns="http://schemas.openxmlformats.org/spreadsheetml/2006/main" count="145" uniqueCount="130">
  <si>
    <t>Less than 45"</t>
  </si>
  <si>
    <t>Y</t>
  </si>
  <si>
    <t>N</t>
  </si>
  <si>
    <t>Less than 4.5 Cube (L + W + H [in inches]) / 1728)</t>
  </si>
  <si>
    <t>Less than 45 pounds</t>
  </si>
  <si>
    <t>Item Description</t>
  </si>
  <si>
    <t>Date</t>
  </si>
  <si>
    <t>Is the single unit package able to ship via small parcel carriers (remailer/reshipper)?</t>
  </si>
  <si>
    <t>Drop Test Sequence:</t>
  </si>
  <si>
    <t>1)</t>
  </si>
  <si>
    <t>2)</t>
  </si>
  <si>
    <t>3)</t>
  </si>
  <si>
    <t>4)</t>
  </si>
  <si>
    <t>5)</t>
  </si>
  <si>
    <t>6)</t>
  </si>
  <si>
    <t>7)</t>
  </si>
  <si>
    <t>8)</t>
  </si>
  <si>
    <t>9)</t>
  </si>
  <si>
    <t>10)</t>
  </si>
  <si>
    <t>Done</t>
  </si>
  <si>
    <t>Edge 1 (off same corner)</t>
  </si>
  <si>
    <t>Edge 2 (off same corner)</t>
  </si>
  <si>
    <t>Edge 3 (off same corner)</t>
  </si>
  <si>
    <t>Side face 1</t>
  </si>
  <si>
    <t>End face 1</t>
  </si>
  <si>
    <t>End face 2</t>
  </si>
  <si>
    <t>Side face 2</t>
  </si>
  <si>
    <t>Side face 3</t>
  </si>
  <si>
    <t>Side face 4</t>
  </si>
  <si>
    <t>Weakest corner (at seam)</t>
  </si>
  <si>
    <t>*Free fall drop (no force).</t>
  </si>
  <si>
    <t>Length</t>
  </si>
  <si>
    <t>11)</t>
  </si>
  <si>
    <t>Item requires a remailer/reshipper:</t>
  </si>
  <si>
    <t>Additional Hazard Tests:</t>
  </si>
  <si>
    <t>Hazard Impact Test</t>
  </si>
  <si>
    <t>12)</t>
  </si>
  <si>
    <t>13)</t>
  </si>
  <si>
    <t>14)</t>
  </si>
  <si>
    <t>Performed By:</t>
  </si>
  <si>
    <t>GSO Verified By:</t>
  </si>
  <si>
    <t>Single Unit Package Dimensions &gt;&gt;&gt;</t>
  </si>
  <si>
    <t>Visual inspection of the item was performed and no visual damage was found.</t>
  </si>
  <si>
    <t>Electrical or mechanical merchandise was operated after testing and it functions properly.</t>
  </si>
  <si>
    <t>PASS</t>
  </si>
  <si>
    <t>FAIL</t>
  </si>
  <si>
    <t>15)</t>
  </si>
  <si>
    <t>PSI</t>
  </si>
  <si>
    <r>
      <t>Burst Test:</t>
    </r>
    <r>
      <rPr>
        <sz val="11"/>
        <color theme="1"/>
        <rFont val="Calibri"/>
        <family val="2"/>
        <scheme val="minor"/>
      </rPr>
      <t xml:space="preserve"> (optional)</t>
    </r>
  </si>
  <si>
    <t>Using a 4x4 inch square cut from the production carton.</t>
  </si>
  <si>
    <r>
      <t xml:space="preserve">If </t>
    </r>
    <r>
      <rPr>
        <b/>
        <i/>
        <sz val="14"/>
        <color rgb="FFFF0000"/>
        <rFont val="Calibri"/>
        <family val="2"/>
        <scheme val="minor"/>
      </rPr>
      <t>NO,</t>
    </r>
    <r>
      <rPr>
        <i/>
        <sz val="11"/>
        <color rgb="FFFF0000"/>
        <rFont val="Calibri"/>
        <family val="2"/>
        <scheme val="minor"/>
      </rPr>
      <t xml:space="preserve"> single unit package must be placed in appropriately sized remailer/reshipper carton and filled with loose-fill (such as peanuts, paper or large pillows) prior to performing the package ship tests.</t>
    </r>
  </si>
  <si>
    <t>Package Ship Test Result:</t>
  </si>
  <si>
    <t>Final Analysis</t>
  </si>
  <si>
    <t>e-Signature</t>
  </si>
  <si>
    <t>Date Signed</t>
  </si>
  <si>
    <t>Notes:</t>
  </si>
  <si>
    <t>Page 3 of 4</t>
  </si>
  <si>
    <t>Page 4 of 4</t>
  </si>
  <si>
    <t>DO  NOT DELETE</t>
  </si>
  <si>
    <t>I certify that this test has been performed on lab quality vibration equipment.</t>
  </si>
  <si>
    <t>Year / Make / Model:</t>
  </si>
  <si>
    <r>
      <t>Middle</t>
    </r>
    <r>
      <rPr>
        <sz val="11"/>
        <color theme="1"/>
        <rFont val="Calibri"/>
        <family val="2"/>
        <scheme val="minor"/>
      </rPr>
      <t>-Inches</t>
    </r>
  </si>
  <si>
    <r>
      <t>Shortest</t>
    </r>
    <r>
      <rPr>
        <sz val="11"/>
        <color theme="1"/>
        <rFont val="Calibri"/>
        <family val="2"/>
        <scheme val="minor"/>
      </rPr>
      <t>-Inches</t>
    </r>
  </si>
  <si>
    <r>
      <t>Weight</t>
    </r>
    <r>
      <rPr>
        <sz val="11"/>
        <color theme="1"/>
        <rFont val="Calibri"/>
        <family val="2"/>
        <scheme val="minor"/>
      </rPr>
      <t>-Pounds</t>
    </r>
  </si>
  <si>
    <r>
      <t>LONGEST</t>
    </r>
    <r>
      <rPr>
        <sz val="11"/>
        <color theme="1"/>
        <rFont val="Calibri"/>
        <family val="2"/>
        <scheme val="minor"/>
      </rPr>
      <t>-Inches</t>
    </r>
  </si>
  <si>
    <t>Duration (minutes)</t>
  </si>
  <si>
    <t>Number of Impacts</t>
  </si>
  <si>
    <t>Goal minimum 14,200</t>
  </si>
  <si>
    <t>Frequency (CPM)</t>
  </si>
  <si>
    <t>14,200 / CPM</t>
  </si>
  <si>
    <r>
      <rPr>
        <b/>
        <sz val="11"/>
        <color theme="1"/>
        <rFont val="Calibri"/>
        <family val="2"/>
        <scheme val="minor"/>
      </rPr>
      <t xml:space="preserve">Authorized electronic signature.  </t>
    </r>
    <r>
      <rPr>
        <sz val="11"/>
        <color theme="1"/>
        <rFont val="Calibri"/>
        <family val="2"/>
        <scheme val="minor"/>
      </rPr>
      <t xml:space="preserve">
-By signing below I declare that these tests have been performed per the most current posted test protocols as provided on the Colony Brands Non-Food supplier web page.  
-I understand that this test is only a representation of one single unit and does not aleviate my company from the responsibility to provide quality packaging that will protect the product inside and out during single unit shipping to Colony Brands customers, or exclude me from chargebacks associated with rework necessary to correct packaging when an issue with failed ship test or high ship damage complaints are found.  
</t>
    </r>
  </si>
  <si>
    <t>Supplier</t>
  </si>
  <si>
    <t>Drop Height</t>
  </si>
  <si>
    <t>Max Weight</t>
  </si>
  <si>
    <t>Small or Large</t>
  </si>
  <si>
    <t>Flat Package</t>
  </si>
  <si>
    <t>Elongated Package</t>
  </si>
  <si>
    <t>Full Rotation Drop Test</t>
  </si>
  <si>
    <t>Rotation Edge Drop Test</t>
  </si>
  <si>
    <t>Bridge Impact Test</t>
  </si>
  <si>
    <r>
      <t xml:space="preserve">Email completed report to </t>
    </r>
    <r>
      <rPr>
        <u/>
        <sz val="18"/>
        <color rgb="FF0000FF"/>
        <rFont val="Calibri"/>
        <family val="2"/>
        <scheme val="minor"/>
      </rPr>
      <t>NonFoodPkgTestReports@ColonyBrands.com</t>
    </r>
  </si>
  <si>
    <t>Calculator</t>
  </si>
  <si>
    <t>Package  Test Report</t>
  </si>
  <si>
    <t>Colony Brands Pack Label Number(s)</t>
  </si>
  <si>
    <t>Supplier Item Number</t>
  </si>
  <si>
    <t># 1 - 10</t>
  </si>
  <si>
    <t>#11, #12, #13</t>
  </si>
  <si>
    <t>#11, #12, #13, #14</t>
  </si>
  <si>
    <t xml:space="preserve">Colony Brands Non-Food Package Test Report </t>
  </si>
  <si>
    <t>SMALL</t>
  </si>
  <si>
    <t>LARGE</t>
  </si>
  <si>
    <t>60, 30, 30</t>
  </si>
  <si>
    <t>Top Load Weight</t>
  </si>
  <si>
    <t>**Max 300 lb</t>
  </si>
  <si>
    <t>Lg - Vibration ISTA-3A  or  Sm - Vibration ISTA-1A</t>
  </si>
  <si>
    <r>
      <rPr>
        <b/>
        <sz val="11"/>
        <color theme="1"/>
        <rFont val="Calibri"/>
        <family val="2"/>
        <scheme val="minor"/>
      </rPr>
      <t>Vibration Test:</t>
    </r>
    <r>
      <rPr>
        <sz val="11"/>
        <color theme="1"/>
        <rFont val="Calibri"/>
        <family val="2"/>
        <scheme val="minor"/>
      </rPr>
      <t xml:space="preserve">   This test can only be performed on a variable frequency  transportation simulator (vibration table). Vibration is required if you have received a request in writing or if it has been noted as required on your PDR.</t>
    </r>
  </si>
  <si>
    <t>Test Sequences to be followed</t>
  </si>
  <si>
    <t>Width</t>
  </si>
  <si>
    <t>Height/Depth</t>
  </si>
  <si>
    <t>Weight</t>
  </si>
  <si>
    <t xml:space="preserve">Test &amp; Product Images  </t>
  </si>
  <si>
    <t>Please see Package Test Images SOP posted on the supplier website  www.ColonyBrands.com</t>
  </si>
  <si>
    <t>Package Test Summary /Cover Sheet</t>
  </si>
  <si>
    <t>If your Vibration test has been performed at a certified lab please submit the Lab Report to the email address noted above.</t>
  </si>
  <si>
    <t>In-House Vibration</t>
  </si>
  <si>
    <t>Certified Lab Vibration</t>
  </si>
  <si>
    <t>Version 1.4, 02/2019</t>
  </si>
  <si>
    <t>Page 1 of 5</t>
  </si>
  <si>
    <t>Page 2 of 5</t>
  </si>
  <si>
    <t>Page 3 of 5</t>
  </si>
  <si>
    <t>Page 4 of 5</t>
  </si>
  <si>
    <t>Page 5 of 5</t>
  </si>
  <si>
    <t>Carton Flute</t>
  </si>
  <si>
    <r>
      <t xml:space="preserve">Refer the Colony Brands Non-Food Supplier web page and review the "Package Test Procedures" and Supplier Manual information:  </t>
    </r>
    <r>
      <rPr>
        <b/>
        <i/>
        <u/>
        <sz val="16"/>
        <color rgb="FF7030A0"/>
        <rFont val="Calibri"/>
        <family val="2"/>
        <scheme val="minor"/>
      </rPr>
      <t>www.ColonyBrands.com</t>
    </r>
    <r>
      <rPr>
        <b/>
        <i/>
        <sz val="16"/>
        <color rgb="FF7030A0"/>
        <rFont val="Calibri"/>
        <family val="2"/>
        <scheme val="minor"/>
      </rPr>
      <t>.</t>
    </r>
  </si>
  <si>
    <t>Colony Brands, Inc. Non-Food Package Testing Cover Sheet</t>
  </si>
  <si>
    <t>Test Reports received without this cover sheet will be returned until cover sheet is completed and submitted with the passing test report. If your item is received at our dock without all required forms you may receive a chargeback.</t>
  </si>
  <si>
    <t xml:space="preserve">Please submit all test reports with this cover sheet to:   </t>
  </si>
  <si>
    <t>NonFoodPkgTestReports@ColonyBrands.com</t>
  </si>
  <si>
    <t>Company Name</t>
  </si>
  <si>
    <t>Contact Name</t>
  </si>
  <si>
    <t>Contact Email</t>
  </si>
  <si>
    <t>Factory Name</t>
  </si>
  <si>
    <t>PLN # (s)</t>
  </si>
  <si>
    <t>(List all)</t>
  </si>
  <si>
    <t>Special Notes</t>
  </si>
  <si>
    <t>l</t>
  </si>
  <si>
    <t xml:space="preserve">Test Reports conducted on Master Cartons are invalid. </t>
  </si>
  <si>
    <t>If a remailer is required for your merchandise, please conduct testing in single unit remailer carton.</t>
  </si>
  <si>
    <t>If single unit item is not in a remailer, pack single unit package in a corrugated carton with void fill if necessary.</t>
  </si>
  <si>
    <t>Test Reports with Unsatisfactory test results, missing test components, or missing cover sheet will not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</si>
</sst>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b/>
      <sz val="11"/>
      <color rgb="FFFF0000"/>
      <name val="Calibri"/>
      <family val="2"/>
      <scheme val="minor"/>
    </font>
    <font>
      <sz val="9"/>
      <color theme="1"/>
      <name val="Calibri"/>
      <family val="2"/>
      <scheme val="minor"/>
    </font>
    <font>
      <b/>
      <sz val="16"/>
      <color rgb="FFFF0000"/>
      <name val="Calibri"/>
      <family val="2"/>
      <scheme val="minor"/>
    </font>
    <font>
      <sz val="11"/>
      <color theme="2" tint="-0.249977111117893"/>
      <name val="Calibri"/>
      <family val="2"/>
      <scheme val="minor"/>
    </font>
    <font>
      <b/>
      <sz val="11"/>
      <color theme="2" tint="-0.249977111117893"/>
      <name val="Calibri"/>
      <family val="2"/>
      <scheme val="minor"/>
    </font>
    <font>
      <b/>
      <u/>
      <sz val="11"/>
      <color theme="1"/>
      <name val="Calibri"/>
      <family val="2"/>
      <scheme val="minor"/>
    </font>
    <font>
      <b/>
      <u/>
      <sz val="14"/>
      <color theme="1"/>
      <name val="Calibri"/>
      <family val="2"/>
      <scheme val="minor"/>
    </font>
    <font>
      <i/>
      <sz val="9"/>
      <color theme="1"/>
      <name val="Calibri"/>
      <family val="2"/>
      <scheme val="minor"/>
    </font>
    <font>
      <i/>
      <sz val="11"/>
      <color rgb="FFFF0000"/>
      <name val="Calibri"/>
      <family val="2"/>
      <scheme val="minor"/>
    </font>
    <font>
      <b/>
      <i/>
      <sz val="14"/>
      <color rgb="FFFF0000"/>
      <name val="Calibri"/>
      <family val="2"/>
      <scheme val="minor"/>
    </font>
    <font>
      <b/>
      <i/>
      <sz val="11"/>
      <color rgb="FFFF0000"/>
      <name val="Calibri"/>
      <family val="2"/>
      <scheme val="minor"/>
    </font>
    <font>
      <b/>
      <sz val="11"/>
      <name val="Calibri"/>
      <family val="2"/>
      <scheme val="minor"/>
    </font>
    <font>
      <b/>
      <u/>
      <sz val="24"/>
      <color theme="1"/>
      <name val="Calibri"/>
      <family val="2"/>
      <scheme val="minor"/>
    </font>
    <font>
      <b/>
      <sz val="12"/>
      <color theme="1"/>
      <name val="Calibri"/>
      <family val="2"/>
      <scheme val="minor"/>
    </font>
    <font>
      <sz val="18"/>
      <color theme="1"/>
      <name val="Calibri"/>
      <family val="2"/>
      <scheme val="minor"/>
    </font>
    <font>
      <u/>
      <sz val="18"/>
      <color rgb="FF0000FF"/>
      <name val="Calibri"/>
      <family val="2"/>
      <scheme val="minor"/>
    </font>
    <font>
      <i/>
      <sz val="11"/>
      <color theme="1"/>
      <name val="Calibri"/>
      <family val="2"/>
      <scheme val="minor"/>
    </font>
    <font>
      <b/>
      <i/>
      <sz val="20"/>
      <color rgb="FFFF0000"/>
      <name val="Calibri"/>
      <family val="2"/>
      <scheme val="minor"/>
    </font>
    <font>
      <b/>
      <sz val="14"/>
      <color theme="1"/>
      <name val="Calibri"/>
      <family val="2"/>
      <scheme val="minor"/>
    </font>
    <font>
      <b/>
      <i/>
      <sz val="16"/>
      <color rgb="FF7030A0"/>
      <name val="Calibri"/>
      <family val="2"/>
      <scheme val="minor"/>
    </font>
    <font>
      <b/>
      <i/>
      <u/>
      <sz val="16"/>
      <color rgb="FF7030A0"/>
      <name val="Calibri"/>
      <family val="2"/>
      <scheme val="minor"/>
    </font>
    <font>
      <u/>
      <sz val="11"/>
      <color theme="10"/>
      <name val="Calibri"/>
      <family val="2"/>
      <scheme val="minor"/>
    </font>
    <font>
      <b/>
      <u/>
      <sz val="16"/>
      <color theme="1"/>
      <name val="Calibri"/>
      <family val="2"/>
      <scheme val="minor"/>
    </font>
    <font>
      <sz val="11"/>
      <color rgb="FFFF0000"/>
      <name val="Tahoma"/>
      <family val="2"/>
    </font>
    <font>
      <sz val="11"/>
      <color theme="1"/>
      <name val="Wingdings"/>
      <charset val="2"/>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gray125">
        <fgColor theme="2" tint="-0.24994659260841701"/>
        <bgColor theme="0"/>
      </patternFill>
    </fill>
    <fill>
      <patternFill patternType="solid">
        <fgColor theme="8" tint="0.79998168889431442"/>
        <bgColor indexed="64"/>
      </patternFill>
    </fill>
    <fill>
      <patternFill patternType="solid">
        <fgColor rgb="FFD8E9F8"/>
        <bgColor indexed="64"/>
      </patternFill>
    </fill>
    <fill>
      <patternFill patternType="solid">
        <fgColor rgb="FFCDDDD0"/>
        <bgColor indexed="64"/>
      </patternFill>
    </fill>
    <fill>
      <patternFill patternType="solid">
        <fgColor rgb="FFDFD9CB"/>
        <bgColor indexed="64"/>
      </patternFill>
    </fill>
    <fill>
      <patternFill patternType="solid">
        <fgColor rgb="FFDFBFC8"/>
        <bgColor indexed="64"/>
      </patternFill>
    </fill>
    <fill>
      <patternFill patternType="solid">
        <fgColor theme="8"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style="thin">
        <color theme="3"/>
      </top>
      <bottom style="thin">
        <color theme="3"/>
      </bottom>
      <diagonal/>
    </border>
  </borders>
  <cellStyleXfs count="3">
    <xf numFmtId="0" fontId="0" fillId="0" borderId="0"/>
    <xf numFmtId="43" fontId="1" fillId="0" borderId="0" applyFont="0" applyFill="0" applyBorder="0" applyAlignment="0" applyProtection="0"/>
    <xf numFmtId="0" fontId="26" fillId="0" borderId="0" applyNumberFormat="0" applyFill="0" applyBorder="0" applyAlignment="0" applyProtection="0"/>
  </cellStyleXfs>
  <cellXfs count="200">
    <xf numFmtId="0" fontId="0" fillId="0" borderId="0" xfId="0"/>
    <xf numFmtId="0" fontId="2" fillId="0" borderId="0" xfId="0" applyFont="1" applyAlignment="1">
      <alignment horizontal="center"/>
    </xf>
    <xf numFmtId="0" fontId="2" fillId="0" borderId="0" xfId="0" applyFont="1"/>
    <xf numFmtId="0" fontId="5" fillId="0" borderId="0" xfId="0" applyFont="1"/>
    <xf numFmtId="0" fontId="0" fillId="0" borderId="0" xfId="0" applyBorder="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0" fontId="0" fillId="0" borderId="0" xfId="0" applyFont="1" applyBorder="1"/>
    <xf numFmtId="0" fontId="0" fillId="0" borderId="0" xfId="0" applyFill="1" applyBorder="1"/>
    <xf numFmtId="0" fontId="5" fillId="0" borderId="0" xfId="0" applyFont="1" applyAlignment="1">
      <alignment horizontal="right"/>
    </xf>
    <xf numFmtId="0" fontId="2" fillId="0" borderId="0" xfId="0" applyFont="1" applyBorder="1" applyAlignment="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9" xfId="0" applyBorder="1"/>
    <xf numFmtId="0" fontId="0" fillId="0" borderId="10" xfId="0" applyBorder="1"/>
    <xf numFmtId="0" fontId="0" fillId="0" borderId="0" xfId="0" applyBorder="1" applyAlignment="1">
      <alignment horizontal="left"/>
    </xf>
    <xf numFmtId="0" fontId="0" fillId="0" borderId="0" xfId="0" applyAlignment="1">
      <alignment horizontal="left" wrapText="1"/>
    </xf>
    <xf numFmtId="0" fontId="2" fillId="0" borderId="9" xfId="0" applyFont="1" applyBorder="1"/>
    <xf numFmtId="0" fontId="3" fillId="0" borderId="0" xfId="0" applyFont="1" applyBorder="1"/>
    <xf numFmtId="0" fontId="2" fillId="0" borderId="11" xfId="0" applyFont="1" applyBorder="1"/>
    <xf numFmtId="0" fontId="2" fillId="0" borderId="12" xfId="0" applyFont="1" applyBorder="1"/>
    <xf numFmtId="0" fontId="0" fillId="0" borderId="12" xfId="0" applyFont="1" applyBorder="1"/>
    <xf numFmtId="0" fontId="2" fillId="0" borderId="11" xfId="0" applyFont="1" applyBorder="1" applyAlignment="1"/>
    <xf numFmtId="0" fontId="0" fillId="0" borderId="11" xfId="0" applyFont="1" applyBorder="1"/>
    <xf numFmtId="0" fontId="2" fillId="0" borderId="0" xfId="0" applyFont="1" applyFill="1" applyBorder="1"/>
    <xf numFmtId="0" fontId="15" fillId="0" borderId="0" xfId="0" applyFont="1"/>
    <xf numFmtId="0" fontId="16" fillId="0" borderId="11" xfId="0" applyFont="1" applyBorder="1"/>
    <xf numFmtId="0" fontId="5" fillId="0" borderId="0" xfId="0" applyFont="1" applyFill="1" applyBorder="1"/>
    <xf numFmtId="0" fontId="2" fillId="0" borderId="0" xfId="0" applyFont="1" applyFill="1" applyBorder="1" applyAlignment="1"/>
    <xf numFmtId="0" fontId="5" fillId="0" borderId="0" xfId="0" applyFont="1" applyFill="1" applyBorder="1" applyAlignment="1">
      <alignment wrapText="1"/>
    </xf>
    <xf numFmtId="0" fontId="2" fillId="0" borderId="9" xfId="0" applyFont="1" applyFill="1" applyBorder="1" applyAlignment="1"/>
    <xf numFmtId="0" fontId="2" fillId="0" borderId="10" xfId="0" applyFont="1" applyFill="1" applyBorder="1" applyAlignment="1"/>
    <xf numFmtId="0" fontId="0" fillId="0" borderId="11" xfId="0" applyFill="1" applyBorder="1"/>
    <xf numFmtId="0" fontId="0" fillId="0" borderId="12" xfId="0" applyFill="1" applyBorder="1"/>
    <xf numFmtId="0" fontId="5" fillId="0" borderId="12" xfId="0" applyFont="1" applyFill="1" applyBorder="1" applyAlignment="1">
      <alignment wrapText="1"/>
    </xf>
    <xf numFmtId="0" fontId="2" fillId="0" borderId="11" xfId="0" applyFont="1" applyFill="1" applyBorder="1"/>
    <xf numFmtId="0" fontId="0" fillId="0" borderId="12" xfId="0" applyBorder="1" applyAlignment="1">
      <alignment wrapText="1"/>
    </xf>
    <xf numFmtId="0" fontId="10" fillId="0" borderId="0" xfId="0" applyFont="1" applyBorder="1" applyAlignment="1">
      <alignment horizontal="left"/>
    </xf>
    <xf numFmtId="43" fontId="0" fillId="0" borderId="0" xfId="1" applyFont="1"/>
    <xf numFmtId="0" fontId="0" fillId="0" borderId="21" xfId="0" applyBorder="1"/>
    <xf numFmtId="0" fontId="0" fillId="0" borderId="22" xfId="0" applyBorder="1"/>
    <xf numFmtId="0" fontId="0" fillId="0" borderId="23" xfId="0" applyBorder="1"/>
    <xf numFmtId="0" fontId="0" fillId="4" borderId="13" xfId="0" applyFill="1" applyBorder="1"/>
    <xf numFmtId="0" fontId="0" fillId="4" borderId="14" xfId="0" applyFill="1" applyBorder="1"/>
    <xf numFmtId="0" fontId="0" fillId="4" borderId="15" xfId="0" applyFill="1" applyBorder="1"/>
    <xf numFmtId="0" fontId="0" fillId="0" borderId="0" xfId="0" applyAlignment="1">
      <alignment vertical="center"/>
    </xf>
    <xf numFmtId="0" fontId="10" fillId="0" borderId="0" xfId="0" applyFont="1" applyFill="1" applyBorder="1"/>
    <xf numFmtId="0" fontId="18" fillId="0" borderId="0" xfId="0" applyFont="1" applyFill="1" applyBorder="1" applyAlignment="1"/>
    <xf numFmtId="0" fontId="0" fillId="0" borderId="0" xfId="0" applyAlignment="1">
      <alignment horizontal="left" wrapText="1"/>
    </xf>
    <xf numFmtId="0" fontId="4" fillId="0" borderId="0" xfId="0" applyFont="1" applyBorder="1" applyAlignment="1" applyProtection="1">
      <alignment horizontal="left"/>
    </xf>
    <xf numFmtId="0" fontId="0" fillId="0" borderId="9" xfId="0" applyBorder="1" applyProtection="1"/>
    <xf numFmtId="0" fontId="0" fillId="0" borderId="0" xfId="0" applyProtection="1"/>
    <xf numFmtId="0" fontId="0" fillId="0" borderId="0" xfId="0" applyFill="1" applyBorder="1" applyProtection="1"/>
    <xf numFmtId="0" fontId="0" fillId="0" borderId="8" xfId="0" applyFill="1" applyBorder="1" applyProtection="1"/>
    <xf numFmtId="0" fontId="2" fillId="0" borderId="9" xfId="0" applyFont="1" applyFill="1" applyBorder="1" applyAlignment="1" applyProtection="1"/>
    <xf numFmtId="0" fontId="0" fillId="0" borderId="11" xfId="0" applyFill="1" applyBorder="1" applyProtection="1"/>
    <xf numFmtId="0" fontId="10" fillId="0" borderId="0" xfId="0" applyFont="1" applyAlignment="1">
      <alignment horizontal="left"/>
    </xf>
    <xf numFmtId="0" fontId="4" fillId="0" borderId="0" xfId="0" applyFont="1" applyFill="1" applyBorder="1" applyAlignment="1" applyProtection="1">
      <alignment vertical="center"/>
    </xf>
    <xf numFmtId="0" fontId="5" fillId="0" borderId="0" xfId="0" applyFont="1" applyFill="1" applyBorder="1" applyAlignment="1" applyProtection="1">
      <alignment wrapText="1"/>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2" fillId="0" borderId="0" xfId="0" applyFont="1" applyFill="1" applyBorder="1" applyProtection="1"/>
    <xf numFmtId="0" fontId="0" fillId="0" borderId="0" xfId="0" applyFill="1" applyBorder="1" applyAlignment="1" applyProtection="1">
      <alignment vertical="top"/>
    </xf>
    <xf numFmtId="0" fontId="0" fillId="0" borderId="0" xfId="0" applyAlignment="1" applyProtection="1">
      <alignment vertical="top"/>
    </xf>
    <xf numFmtId="0" fontId="10" fillId="0" borderId="0"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 fillId="0" borderId="0" xfId="0" applyFont="1" applyFill="1" applyBorder="1" applyAlignment="1" applyProtection="1">
      <alignment horizontal="left"/>
    </xf>
    <xf numFmtId="0" fontId="0" fillId="0" borderId="0" xfId="0" applyAlignment="1" applyProtection="1">
      <alignment vertical="top" wrapText="1"/>
    </xf>
    <xf numFmtId="0" fontId="0" fillId="0" borderId="0" xfId="0" applyAlignment="1" applyProtection="1">
      <alignment horizontal="left"/>
    </xf>
    <xf numFmtId="0" fontId="0" fillId="0" borderId="0" xfId="0" applyAlignment="1" applyProtection="1">
      <alignment horizontal="left" wrapText="1"/>
    </xf>
    <xf numFmtId="0" fontId="21" fillId="0" borderId="0" xfId="0" applyFont="1" applyProtection="1"/>
    <xf numFmtId="0" fontId="0" fillId="0" borderId="0" xfId="0" applyAlignment="1" applyProtection="1"/>
    <xf numFmtId="0" fontId="0" fillId="0" borderId="0" xfId="0" applyBorder="1" applyAlignment="1" applyProtection="1"/>
    <xf numFmtId="0" fontId="0" fillId="0" borderId="0" xfId="0" applyBorder="1" applyAlignment="1" applyProtection="1">
      <alignment horizontal="center"/>
    </xf>
    <xf numFmtId="0" fontId="0" fillId="0" borderId="0" xfId="0" applyAlignment="1" applyProtection="1">
      <alignment vertical="center"/>
    </xf>
    <xf numFmtId="43" fontId="0" fillId="0" borderId="0" xfId="0" applyNumberFormat="1" applyProtection="1"/>
    <xf numFmtId="0" fontId="0" fillId="0" borderId="0" xfId="0" applyBorder="1" applyProtection="1"/>
    <xf numFmtId="0" fontId="6" fillId="0" borderId="0" xfId="0" applyFont="1" applyBorder="1" applyAlignment="1" applyProtection="1">
      <alignment vertical="top" wrapText="1"/>
    </xf>
    <xf numFmtId="0" fontId="2" fillId="0" borderId="0" xfId="0" applyFont="1" applyProtection="1"/>
    <xf numFmtId="0" fontId="0" fillId="5" borderId="1"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1" xfId="0" applyFill="1" applyBorder="1" applyAlignment="1" applyProtection="1">
      <alignment horizontal="left"/>
      <protection locked="0"/>
    </xf>
    <xf numFmtId="0" fontId="22" fillId="0" borderId="0" xfId="0" applyFont="1" applyProtection="1"/>
    <xf numFmtId="0" fontId="2" fillId="0" borderId="0" xfId="0" applyFont="1" applyAlignment="1" applyProtection="1"/>
    <xf numFmtId="0" fontId="2" fillId="10" borderId="1" xfId="0" applyFont="1" applyFill="1" applyBorder="1" applyAlignment="1" applyProtection="1">
      <alignment horizontal="center"/>
      <protection locked="0"/>
    </xf>
    <xf numFmtId="0" fontId="23" fillId="0" borderId="0" xfId="0" applyFont="1"/>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17" fillId="0" borderId="0" xfId="0" applyFont="1" applyAlignment="1">
      <alignment horizontal="center" vertical="center"/>
    </xf>
    <xf numFmtId="0" fontId="6" fillId="0" borderId="0" xfId="0" applyFont="1" applyAlignment="1">
      <alignment horizontal="center"/>
    </xf>
    <xf numFmtId="0" fontId="6" fillId="5" borderId="1" xfId="0" applyFont="1" applyFill="1" applyBorder="1" applyAlignment="1" applyProtection="1">
      <alignment horizontal="left"/>
      <protection locked="0"/>
    </xf>
    <xf numFmtId="0" fontId="6" fillId="5" borderId="7" xfId="0" applyFont="1" applyFill="1" applyBorder="1" applyAlignment="1" applyProtection="1">
      <alignment horizontal="left"/>
      <protection locked="0"/>
    </xf>
    <xf numFmtId="0" fontId="6" fillId="0" borderId="0" xfId="0" applyFont="1" applyBorder="1" applyAlignment="1" applyProtection="1">
      <alignment horizontal="center" vertical="top"/>
    </xf>
    <xf numFmtId="0" fontId="5" fillId="0" borderId="20" xfId="0" applyFont="1" applyBorder="1" applyAlignment="1">
      <alignment horizont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3" fontId="4" fillId="5" borderId="1" xfId="1" applyFont="1" applyFill="1" applyBorder="1" applyAlignment="1" applyProtection="1">
      <alignment horizontal="right"/>
      <protection locked="0"/>
    </xf>
    <xf numFmtId="0" fontId="11" fillId="0" borderId="0" xfId="0" applyFont="1" applyAlignment="1">
      <alignment horizontal="left"/>
    </xf>
    <xf numFmtId="0" fontId="2" fillId="0" borderId="0" xfId="0" applyFont="1" applyAlignment="1">
      <alignment horizontal="right"/>
    </xf>
    <xf numFmtId="0" fontId="2" fillId="0" borderId="5" xfId="0" applyFont="1" applyBorder="1" applyAlignment="1">
      <alignment horizontal="right"/>
    </xf>
    <xf numFmtId="0" fontId="2" fillId="0" borderId="6" xfId="0" applyFont="1" applyBorder="1" applyAlignment="1">
      <alignment horizontal="right"/>
    </xf>
    <xf numFmtId="0" fontId="10" fillId="0" borderId="0" xfId="0" applyFont="1" applyBorder="1" applyAlignment="1">
      <alignment horizontal="center" vertical="center"/>
    </xf>
    <xf numFmtId="0" fontId="2" fillId="0" borderId="0" xfId="0" applyFont="1" applyBorder="1" applyAlignment="1">
      <alignment horizontal="center"/>
    </xf>
    <xf numFmtId="0" fontId="4" fillId="5" borderId="2"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13" fillId="0" borderId="0" xfId="0" applyFont="1" applyAlignment="1">
      <alignment horizontal="left" wrapText="1"/>
    </xf>
    <xf numFmtId="0" fontId="18" fillId="0" borderId="25" xfId="0" applyFont="1" applyBorder="1" applyAlignment="1">
      <alignment horizontal="left"/>
    </xf>
    <xf numFmtId="0" fontId="18" fillId="0" borderId="26" xfId="0" applyFont="1" applyBorder="1" applyAlignment="1">
      <alignment horizontal="left"/>
    </xf>
    <xf numFmtId="0" fontId="16" fillId="8" borderId="1" xfId="0" applyFont="1" applyFill="1" applyBorder="1" applyAlignment="1">
      <alignment horizontal="left"/>
    </xf>
    <xf numFmtId="0" fontId="16" fillId="8" borderId="17" xfId="0" applyFont="1" applyFill="1" applyBorder="1" applyAlignment="1">
      <alignment horizontal="left"/>
    </xf>
    <xf numFmtId="0" fontId="7" fillId="2" borderId="1" xfId="0" applyFont="1" applyFill="1" applyBorder="1" applyAlignment="1" applyProtection="1">
      <alignment horizontal="center"/>
    </xf>
    <xf numFmtId="0" fontId="0" fillId="5" borderId="27"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27"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6" fillId="5"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15" xfId="0" applyFont="1" applyFill="1" applyBorder="1" applyAlignment="1" applyProtection="1">
      <alignment horizontal="left" vertical="top" wrapText="1"/>
      <protection locked="0"/>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0" fillId="3" borderId="1" xfId="0" applyFill="1" applyBorder="1" applyAlignment="1" applyProtection="1">
      <alignment horizontal="left"/>
      <protection locked="0"/>
    </xf>
    <xf numFmtId="0" fontId="2" fillId="0" borderId="1" xfId="0" applyFont="1" applyBorder="1" applyAlignment="1" applyProtection="1">
      <alignment horizontal="right"/>
    </xf>
    <xf numFmtId="164" fontId="0" fillId="5" borderId="1" xfId="1" applyNumberFormat="1" applyFont="1" applyFill="1" applyBorder="1" applyAlignment="1" applyProtection="1">
      <alignment horizontal="center"/>
      <protection locked="0"/>
    </xf>
    <xf numFmtId="43" fontId="0" fillId="5" borderId="1" xfId="1" applyFont="1" applyFill="1" applyBorder="1" applyAlignment="1" applyProtection="1">
      <alignment horizontal="center"/>
      <protection locked="0"/>
    </xf>
    <xf numFmtId="0" fontId="6" fillId="0" borderId="0" xfId="0" applyFont="1" applyAlignment="1" applyProtection="1">
      <alignment horizontal="center" vertical="top"/>
    </xf>
    <xf numFmtId="0" fontId="0" fillId="0" borderId="38" xfId="0" applyBorder="1" applyAlignment="1" applyProtection="1">
      <alignment horizontal="left" vertical="top" wrapText="1"/>
    </xf>
    <xf numFmtId="0" fontId="0" fillId="0" borderId="0" xfId="0" applyBorder="1" applyAlignment="1" applyProtection="1">
      <alignment horizontal="left" vertical="top" wrapText="1"/>
    </xf>
    <xf numFmtId="0" fontId="19" fillId="0" borderId="0" xfId="0" applyFont="1" applyAlignment="1">
      <alignment horizontal="center"/>
    </xf>
    <xf numFmtId="0" fontId="16" fillId="6" borderId="18" xfId="0" applyFont="1" applyFill="1" applyBorder="1" applyAlignment="1">
      <alignment horizontal="left"/>
    </xf>
    <xf numFmtId="0" fontId="16" fillId="6" borderId="19" xfId="0" applyFont="1" applyFill="1" applyBorder="1" applyAlignment="1">
      <alignment horizontal="left"/>
    </xf>
    <xf numFmtId="0" fontId="16" fillId="9" borderId="1" xfId="0" applyFont="1" applyFill="1" applyBorder="1" applyAlignment="1">
      <alignment horizontal="left"/>
    </xf>
    <xf numFmtId="0" fontId="16" fillId="9" borderId="17" xfId="0" applyFont="1" applyFill="1" applyBorder="1" applyAlignment="1">
      <alignment horizontal="left"/>
    </xf>
    <xf numFmtId="0" fontId="16" fillId="7" borderId="27" xfId="0" applyFont="1" applyFill="1" applyBorder="1" applyAlignment="1">
      <alignment horizontal="left"/>
    </xf>
    <xf numFmtId="0" fontId="16" fillId="7" borderId="29" xfId="0" applyFont="1" applyFill="1" applyBorder="1" applyAlignment="1">
      <alignment horizontal="left"/>
    </xf>
    <xf numFmtId="0" fontId="18" fillId="7" borderId="28" xfId="0" applyFont="1" applyFill="1" applyBorder="1" applyAlignment="1">
      <alignment horizontal="left"/>
    </xf>
    <xf numFmtId="0" fontId="18" fillId="7" borderId="27" xfId="0" applyFont="1" applyFill="1" applyBorder="1" applyAlignment="1">
      <alignment horizontal="left"/>
    </xf>
    <xf numFmtId="0" fontId="18" fillId="9" borderId="16" xfId="0" applyFont="1" applyFill="1" applyBorder="1" applyAlignment="1">
      <alignment horizontal="left"/>
    </xf>
    <xf numFmtId="0" fontId="18" fillId="9" borderId="1" xfId="0" applyFont="1" applyFill="1" applyBorder="1" applyAlignment="1">
      <alignment horizontal="left"/>
    </xf>
    <xf numFmtId="0" fontId="18" fillId="6" borderId="24" xfId="0" applyFont="1" applyFill="1" applyBorder="1" applyAlignment="1">
      <alignment horizontal="left"/>
    </xf>
    <xf numFmtId="0" fontId="18" fillId="6" borderId="18" xfId="0" applyFont="1" applyFill="1" applyBorder="1" applyAlignment="1">
      <alignment horizontal="left"/>
    </xf>
    <xf numFmtId="0" fontId="18" fillId="8" borderId="16" xfId="0" applyFont="1" applyFill="1" applyBorder="1" applyAlignment="1">
      <alignment horizontal="left"/>
    </xf>
    <xf numFmtId="0" fontId="18" fillId="8" borderId="1"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0" fillId="0" borderId="0" xfId="0" applyAlignment="1">
      <alignment horizontal="left" wrapText="1"/>
    </xf>
    <xf numFmtId="164" fontId="0" fillId="2" borderId="1" xfId="1" applyNumberFormat="1" applyFont="1" applyFill="1" applyBorder="1" applyAlignment="1" applyProtection="1">
      <alignment horizontal="center"/>
    </xf>
    <xf numFmtId="0" fontId="6" fillId="0" borderId="0" xfId="0" applyFont="1" applyBorder="1" applyAlignment="1" applyProtection="1">
      <alignment horizontal="center"/>
    </xf>
    <xf numFmtId="0" fontId="6" fillId="0" borderId="0" xfId="0" applyFont="1" applyAlignment="1" applyProtection="1">
      <alignment horizontal="center"/>
    </xf>
    <xf numFmtId="43" fontId="0" fillId="3" borderId="1" xfId="1" applyFont="1" applyFill="1" applyBorder="1" applyAlignment="1" applyProtection="1">
      <alignment horizontal="center"/>
    </xf>
    <xf numFmtId="0" fontId="7" fillId="2" borderId="27" xfId="0" applyFont="1" applyFill="1" applyBorder="1" applyAlignment="1" applyProtection="1">
      <alignment horizontal="center"/>
    </xf>
    <xf numFmtId="0" fontId="7" fillId="2" borderId="18" xfId="0" applyFont="1" applyFill="1" applyBorder="1" applyAlignment="1" applyProtection="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8" fillId="4" borderId="6" xfId="0" applyFont="1" applyFill="1" applyBorder="1" applyAlignment="1">
      <alignment horizontal="left"/>
    </xf>
    <xf numFmtId="0" fontId="8" fillId="4" borderId="0" xfId="0" applyFont="1" applyFill="1" applyBorder="1" applyAlignment="1">
      <alignment horizontal="left"/>
    </xf>
    <xf numFmtId="0" fontId="8" fillId="4" borderId="12" xfId="0" applyFont="1" applyFill="1" applyBorder="1" applyAlignment="1">
      <alignment horizontal="left"/>
    </xf>
    <xf numFmtId="43" fontId="8" fillId="4" borderId="16" xfId="1" applyFont="1" applyFill="1" applyBorder="1" applyAlignment="1">
      <alignment horizontal="right"/>
    </xf>
    <xf numFmtId="43" fontId="8" fillId="4" borderId="1" xfId="1" applyFont="1" applyFill="1" applyBorder="1" applyAlignment="1">
      <alignment horizontal="right"/>
    </xf>
    <xf numFmtId="43" fontId="8" fillId="4" borderId="16" xfId="0" applyNumberFormat="1" applyFont="1" applyFill="1" applyBorder="1" applyAlignment="1">
      <alignment horizontal="right"/>
    </xf>
    <xf numFmtId="0" fontId="8" fillId="4" borderId="1" xfId="0" applyFont="1" applyFill="1" applyBorder="1" applyAlignment="1">
      <alignment horizontal="right"/>
    </xf>
    <xf numFmtId="0" fontId="9" fillId="4" borderId="16" xfId="0" applyFont="1" applyFill="1" applyBorder="1" applyAlignment="1">
      <alignment horizontal="center"/>
    </xf>
    <xf numFmtId="0" fontId="9" fillId="4" borderId="1" xfId="0" applyFont="1" applyFill="1" applyBorder="1" applyAlignment="1">
      <alignment horizontal="center"/>
    </xf>
    <xf numFmtId="9" fontId="8" fillId="4" borderId="6" xfId="0" applyNumberFormat="1" applyFont="1" applyFill="1" applyBorder="1" applyAlignment="1">
      <alignment horizontal="left"/>
    </xf>
    <xf numFmtId="0" fontId="27" fillId="0" borderId="0" xfId="0" applyFont="1" applyAlignment="1">
      <alignment horizontal="center"/>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6" fillId="0" borderId="0" xfId="2"/>
    <xf numFmtId="0" fontId="0" fillId="0" borderId="1" xfId="0" applyBorder="1" applyAlignment="1" applyProtection="1">
      <alignment horizontal="left"/>
      <protection locked="0"/>
    </xf>
    <xf numFmtId="0" fontId="0" fillId="0" borderId="0" xfId="0" applyAlignment="1">
      <alignment horizontal="left"/>
    </xf>
    <xf numFmtId="0" fontId="0" fillId="0" borderId="1" xfId="0" applyBorder="1" applyAlignment="1" applyProtection="1">
      <alignment horizontal="left" wrapText="1"/>
      <protection locked="0"/>
    </xf>
    <xf numFmtId="0" fontId="10" fillId="0" borderId="0" xfId="0" applyFont="1" applyAlignment="1">
      <alignment horizontal="center" vertical="center"/>
    </xf>
    <xf numFmtId="0" fontId="29" fillId="0" borderId="0" xfId="0" applyFont="1" applyAlignment="1">
      <alignment vertical="top"/>
    </xf>
    <xf numFmtId="0" fontId="0" fillId="0" borderId="0" xfId="0" applyAlignment="1">
      <alignment horizontal="left" vertical="top" wrapText="1"/>
    </xf>
  </cellXfs>
  <cellStyles count="3">
    <cellStyle name="Comma" xfId="1" builtinId="3"/>
    <cellStyle name="Hyperlink" xfId="2" builtinId="8"/>
    <cellStyle name="Normal" xfId="0" builtinId="0"/>
  </cellStyles>
  <dxfs count="3">
    <dxf>
      <font>
        <color theme="1" tint="0.34998626667073579"/>
      </font>
      <fill>
        <patternFill>
          <bgColor theme="1" tint="0.499984740745262"/>
        </patternFill>
      </fill>
    </dxf>
    <dxf>
      <font>
        <color theme="1" tint="0.34998626667073579"/>
      </font>
      <fill>
        <patternFill>
          <bgColor theme="1" tint="0.499984740745262"/>
        </patternFill>
      </fill>
    </dxf>
    <dxf>
      <font>
        <color theme="1" tint="0.34998626667073579"/>
      </font>
      <fill>
        <patternFill>
          <bgColor theme="1" tint="0.499984740745262"/>
        </patternFill>
      </fill>
    </dxf>
  </dxfs>
  <tableStyles count="0" defaultTableStyle="TableStyleMedium2" defaultPivotStyle="PivotStyleLight16"/>
  <colors>
    <mruColors>
      <color rgb="FF0000FF"/>
      <color rgb="FF726AE0"/>
      <color rgb="FFDFBFC8"/>
      <color rgb="FFDFD9CB"/>
      <color rgb="FFCDDDD0"/>
      <color rgb="FFD8E9F8"/>
      <color rgb="FFB8D6F2"/>
      <color rgb="FFD9ECFF"/>
      <color rgb="FFFFFFCC"/>
      <color rgb="FFDEE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82</xdr:row>
      <xdr:rowOff>161925</xdr:rowOff>
    </xdr:from>
    <xdr:to>
      <xdr:col>6</xdr:col>
      <xdr:colOff>0</xdr:colOff>
      <xdr:row>83</xdr:row>
      <xdr:rowOff>104775</xdr:rowOff>
    </xdr:to>
    <xdr:sp macro="" textlink="">
      <xdr:nvSpPr>
        <xdr:cNvPr id="4" name="Arrow: Down 3">
          <a:extLst>
            <a:ext uri="{FF2B5EF4-FFF2-40B4-BE49-F238E27FC236}">
              <a16:creationId xmlns:a16="http://schemas.microsoft.com/office/drawing/2014/main" id="{16EA505F-F84D-49AC-9344-5FAF9B5A2874}"/>
            </a:ext>
          </a:extLst>
        </xdr:cNvPr>
        <xdr:cNvSpPr/>
      </xdr:nvSpPr>
      <xdr:spPr>
        <a:xfrm>
          <a:off x="85725" y="16449675"/>
          <a:ext cx="171450" cy="2762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46</xdr:col>
      <xdr:colOff>227417</xdr:colOff>
      <xdr:row>10</xdr:row>
      <xdr:rowOff>171863</xdr:rowOff>
    </xdr:from>
    <xdr:to>
      <xdr:col>46</xdr:col>
      <xdr:colOff>5521793</xdr:colOff>
      <xdr:row>21</xdr:row>
      <xdr:rowOff>90280</xdr:rowOff>
    </xdr:to>
    <xdr:sp macro="" textlink="">
      <xdr:nvSpPr>
        <xdr:cNvPr id="2" name="TextBox 1">
          <a:extLst>
            <a:ext uri="{FF2B5EF4-FFF2-40B4-BE49-F238E27FC236}">
              <a16:creationId xmlns:a16="http://schemas.microsoft.com/office/drawing/2014/main" id="{2A2EA5CA-0E4E-4383-8EB7-5C5863BF8C3F}"/>
            </a:ext>
          </a:extLst>
        </xdr:cNvPr>
        <xdr:cNvSpPr txBox="1"/>
      </xdr:nvSpPr>
      <xdr:spPr>
        <a:xfrm>
          <a:off x="12137808" y="2598667"/>
          <a:ext cx="5294376" cy="2089289"/>
        </a:xfrm>
        <a:prstGeom prst="rect">
          <a:avLst/>
        </a:prstGeom>
        <a:solidFill>
          <a:srgbClr val="726AE0"/>
        </a:solidFill>
        <a:ln/>
        <a:scene3d>
          <a:camera prst="orthographicFront"/>
          <a:lightRig rig="threePt" dir="t"/>
        </a:scene3d>
        <a:sp3d>
          <a:bevelT w="152400" h="50800" prst="softRound"/>
        </a:sp3d>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algn="l"/>
          <a:r>
            <a:rPr lang="en-US" sz="1600" b="1" u="sng">
              <a:solidFill>
                <a:schemeClr val="bg1"/>
              </a:solidFill>
            </a:rPr>
            <a:t>COMPLETING</a:t>
          </a:r>
          <a:r>
            <a:rPr lang="en-US" sz="1600" b="1" u="sng" baseline="0">
              <a:solidFill>
                <a:schemeClr val="bg1"/>
              </a:solidFill>
            </a:rPr>
            <a:t> THE FORM</a:t>
          </a:r>
          <a:br>
            <a:rPr lang="en-US" sz="1600" b="1" u="sng" baseline="0">
              <a:solidFill>
                <a:schemeClr val="bg1"/>
              </a:solidFill>
            </a:rPr>
          </a:br>
          <a:br>
            <a:rPr lang="en-US" sz="1100" b="1">
              <a:solidFill>
                <a:schemeClr val="bg1"/>
              </a:solidFill>
            </a:rPr>
          </a:br>
          <a:r>
            <a:rPr lang="en-US" sz="1100" b="1">
              <a:solidFill>
                <a:schemeClr val="bg1"/>
              </a:solidFill>
            </a:rPr>
            <a:t>*</a:t>
          </a:r>
          <a:r>
            <a:rPr lang="en-US" sz="1100" b="0">
              <a:solidFill>
                <a:schemeClr val="bg1"/>
              </a:solidFill>
            </a:rPr>
            <a:t>Fill in all purple areas at the top of the form.</a:t>
          </a:r>
        </a:p>
        <a:p>
          <a:pPr algn="l"/>
          <a:r>
            <a:rPr lang="en-US" sz="1100" b="0">
              <a:solidFill>
                <a:schemeClr val="bg1"/>
              </a:solidFill>
            </a:rPr>
            <a:t>*Under Test Sequences to be followed note</a:t>
          </a:r>
          <a:r>
            <a:rPr lang="en-US" sz="1100" b="0" baseline="0">
              <a:solidFill>
                <a:schemeClr val="bg1"/>
              </a:solidFill>
            </a:rPr>
            <a:t> the protocls to be followed </a:t>
          </a:r>
          <a:br>
            <a:rPr lang="en-US" sz="1100" b="0" baseline="0">
              <a:solidFill>
                <a:schemeClr val="bg1"/>
              </a:solidFill>
            </a:rPr>
          </a:br>
          <a:r>
            <a:rPr lang="en-US" sz="1100" b="0" baseline="0">
              <a:solidFill>
                <a:schemeClr val="bg1"/>
              </a:solidFill>
            </a:rPr>
            <a:t>   -   (highlighted in yellow)</a:t>
          </a:r>
          <a:br>
            <a:rPr lang="en-US" sz="1100" b="0" baseline="0">
              <a:solidFill>
                <a:schemeClr val="bg1"/>
              </a:solidFill>
            </a:rPr>
          </a:br>
          <a:r>
            <a:rPr lang="en-US" sz="1100" b="0" baseline="0">
              <a:solidFill>
                <a:schemeClr val="bg1"/>
              </a:solidFill>
            </a:rPr>
            <a:t>*Perform the test numbers as required</a:t>
          </a:r>
          <a:br>
            <a:rPr lang="en-US" sz="1100" b="0" baseline="0">
              <a:solidFill>
                <a:schemeClr val="bg1"/>
              </a:solidFill>
            </a:rPr>
          </a:br>
          <a:r>
            <a:rPr lang="en-US" sz="1100" b="0" baseline="0">
              <a:solidFill>
                <a:schemeClr val="bg1"/>
              </a:solidFill>
            </a:rPr>
            <a:t>*Complete the purple areas on page 2</a:t>
          </a:r>
          <a:br>
            <a:rPr lang="en-US" sz="1100" b="0">
              <a:solidFill>
                <a:schemeClr val="bg1"/>
              </a:solidFill>
            </a:rPr>
          </a:br>
          <a:br>
            <a:rPr lang="en-US" sz="1100" b="0">
              <a:solidFill>
                <a:schemeClr val="bg1"/>
              </a:solidFill>
            </a:rPr>
          </a:br>
          <a:r>
            <a:rPr lang="en-US" sz="1100" b="0" baseline="0">
              <a:solidFill>
                <a:schemeClr val="bg1"/>
              </a:solidFill>
            </a:rPr>
            <a:t>Please see the Package Test SOP and Package Test Images SOP.</a:t>
          </a:r>
          <a:endParaRPr lang="en-US" sz="1100" b="0">
            <a:solidFill>
              <a:schemeClr val="bg1"/>
            </a:solidFill>
          </a:endParaRPr>
        </a:p>
      </xdr:txBody>
    </xdr:sp>
    <xdr:clientData fPrintsWithSheet="0"/>
  </xdr:twoCellAnchor>
  <xdr:twoCellAnchor editAs="absolute">
    <xdr:from>
      <xdr:col>46</xdr:col>
      <xdr:colOff>173935</xdr:colOff>
      <xdr:row>92</xdr:row>
      <xdr:rowOff>115958</xdr:rowOff>
    </xdr:from>
    <xdr:to>
      <xdr:col>46</xdr:col>
      <xdr:colOff>5468311</xdr:colOff>
      <xdr:row>103</xdr:row>
      <xdr:rowOff>114300</xdr:rowOff>
    </xdr:to>
    <xdr:sp macro="" textlink="">
      <xdr:nvSpPr>
        <xdr:cNvPr id="10" name="TextBox 9">
          <a:extLst>
            <a:ext uri="{FF2B5EF4-FFF2-40B4-BE49-F238E27FC236}">
              <a16:creationId xmlns:a16="http://schemas.microsoft.com/office/drawing/2014/main" id="{B56BC041-1407-4EBE-A10F-9BBDD38A8CD9}"/>
            </a:ext>
          </a:extLst>
        </xdr:cNvPr>
        <xdr:cNvSpPr txBox="1"/>
      </xdr:nvSpPr>
      <xdr:spPr>
        <a:xfrm>
          <a:off x="12099235" y="18880208"/>
          <a:ext cx="5294376" cy="2093842"/>
        </a:xfrm>
        <a:prstGeom prst="rect">
          <a:avLst/>
        </a:prstGeom>
        <a:ln/>
        <a:scene3d>
          <a:camera prst="orthographicFront"/>
          <a:lightRig rig="threePt" dir="t"/>
        </a:scene3d>
        <a:sp3d>
          <a:bevelT w="152400" h="50800" prst="softRound"/>
        </a:sp3d>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l"/>
          <a:r>
            <a:rPr lang="en-US" sz="1600" b="1" u="sng">
              <a:solidFill>
                <a:schemeClr val="bg1"/>
              </a:solidFill>
            </a:rPr>
            <a:t>ADDING</a:t>
          </a:r>
          <a:r>
            <a:rPr lang="en-US" sz="1600" b="1" u="sng" baseline="0">
              <a:solidFill>
                <a:schemeClr val="bg1"/>
              </a:solidFill>
            </a:rPr>
            <a:t> IMAGES</a:t>
          </a:r>
          <a:br>
            <a:rPr lang="en-US" sz="1600" b="1">
              <a:solidFill>
                <a:schemeClr val="bg1"/>
              </a:solidFill>
            </a:rPr>
          </a:br>
          <a:br>
            <a:rPr lang="en-US" sz="1600" b="1">
              <a:solidFill>
                <a:schemeClr val="bg1"/>
              </a:solidFill>
            </a:rPr>
          </a:br>
          <a:r>
            <a:rPr lang="en-US" sz="1100" b="0">
              <a:solidFill>
                <a:schemeClr val="bg1"/>
              </a:solidFill>
            </a:rPr>
            <a:t>*Go to Insert Tab</a:t>
          </a:r>
        </a:p>
        <a:p>
          <a:pPr algn="l"/>
          <a:r>
            <a:rPr lang="en-US" sz="1100" b="0">
              <a:solidFill>
                <a:schemeClr val="bg1"/>
              </a:solidFill>
            </a:rPr>
            <a:t>*Click on Pictures</a:t>
          </a:r>
        </a:p>
        <a:p>
          <a:pPr algn="l"/>
          <a:r>
            <a:rPr lang="en-US" sz="1100" b="0">
              <a:solidFill>
                <a:schemeClr val="bg1"/>
              </a:solidFill>
            </a:rPr>
            <a:t>*Navigate to your</a:t>
          </a:r>
          <a:r>
            <a:rPr lang="en-US" sz="1100" b="0" baseline="0">
              <a:solidFill>
                <a:schemeClr val="bg1"/>
              </a:solidFill>
            </a:rPr>
            <a:t> picture folder and select the images you need. </a:t>
          </a:r>
        </a:p>
        <a:p>
          <a:pPr algn="l"/>
          <a:r>
            <a:rPr lang="en-US" sz="1100" b="0" baseline="0">
              <a:solidFill>
                <a:schemeClr val="bg1"/>
              </a:solidFill>
            </a:rPr>
            <a:t>*Click on insert</a:t>
          </a:r>
        </a:p>
        <a:p>
          <a:pPr algn="l"/>
          <a:r>
            <a:rPr lang="en-US" sz="1100" b="0" baseline="0">
              <a:solidFill>
                <a:schemeClr val="bg1"/>
              </a:solidFill>
            </a:rPr>
            <a:t>*Resize pictures and place in order as needed </a:t>
          </a:r>
        </a:p>
        <a:p>
          <a:pPr algn="l"/>
          <a:endParaRPr lang="en-US" sz="1100" b="0" baseline="0">
            <a:solidFill>
              <a:schemeClr val="bg1"/>
            </a:solidFill>
          </a:endParaRPr>
        </a:p>
        <a:p>
          <a:pPr algn="l"/>
          <a:r>
            <a:rPr lang="en-US" sz="1100" b="0" baseline="0">
              <a:solidFill>
                <a:schemeClr val="bg1"/>
              </a:solidFill>
            </a:rPr>
            <a:t>To help keep your file managable in size please be sure your original pictures are saved in a small size before adding them to this file.</a:t>
          </a:r>
          <a:endParaRPr lang="en-US" sz="1600" b="1">
            <a:solidFill>
              <a:schemeClr val="bg1"/>
            </a:solidFill>
          </a:endParaRPr>
        </a:p>
      </xdr:txBody>
    </xdr:sp>
    <xdr:clientData fPrintsWithSheet="0"/>
  </xdr:twoCellAnchor>
  <xdr:twoCellAnchor>
    <xdr:from>
      <xdr:col>46</xdr:col>
      <xdr:colOff>149086</xdr:colOff>
      <xdr:row>71</xdr:row>
      <xdr:rowOff>19050</xdr:rowOff>
    </xdr:from>
    <xdr:to>
      <xdr:col>46</xdr:col>
      <xdr:colOff>5441673</xdr:colOff>
      <xdr:row>84</xdr:row>
      <xdr:rowOff>115957</xdr:rowOff>
    </xdr:to>
    <xdr:sp macro="" textlink="">
      <xdr:nvSpPr>
        <xdr:cNvPr id="13" name="TextBox 12">
          <a:extLst>
            <a:ext uri="{FF2B5EF4-FFF2-40B4-BE49-F238E27FC236}">
              <a16:creationId xmlns:a16="http://schemas.microsoft.com/office/drawing/2014/main" id="{51F5853B-6CCE-4D9E-82FE-1D6897B64137}"/>
            </a:ext>
          </a:extLst>
        </xdr:cNvPr>
        <xdr:cNvSpPr txBox="1"/>
      </xdr:nvSpPr>
      <xdr:spPr>
        <a:xfrm>
          <a:off x="12074386" y="15801975"/>
          <a:ext cx="5292587" cy="2697232"/>
        </a:xfrm>
        <a:prstGeom prst="rect">
          <a:avLst/>
        </a:prstGeom>
        <a:ln/>
        <a:scene3d>
          <a:camera prst="orthographicFront"/>
          <a:lightRig rig="threePt" dir="t"/>
        </a:scene3d>
        <a:sp3d>
          <a:bevelT w="152400" h="50800" prst="softRound"/>
        </a:sp3d>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r>
            <a:rPr lang="en-US" sz="1600" b="1" u="sng"/>
            <a:t>SAVING YOUR FILE</a:t>
          </a:r>
          <a:br>
            <a:rPr lang="en-US" sz="1100"/>
          </a:br>
          <a:br>
            <a:rPr lang="en-US" sz="1100"/>
          </a:br>
          <a:r>
            <a:rPr lang="en-US" sz="1100"/>
            <a:t>When your report is complete please save</a:t>
          </a:r>
          <a:r>
            <a:rPr lang="en-US" sz="1100" baseline="0"/>
            <a:t> as a PDF before submitting to Colony Brands Non-Food.</a:t>
          </a:r>
        </a:p>
        <a:p>
          <a:r>
            <a:rPr lang="en-US" sz="1100"/>
            <a:t>*File</a:t>
          </a:r>
        </a:p>
        <a:p>
          <a:r>
            <a:rPr lang="en-US" sz="1100"/>
            <a:t>*Save</a:t>
          </a:r>
          <a:r>
            <a:rPr lang="en-US" sz="1100" baseline="0"/>
            <a:t> As</a:t>
          </a:r>
        </a:p>
        <a:p>
          <a:r>
            <a:rPr lang="en-US" sz="1100" baseline="0"/>
            <a:t>*More Options</a:t>
          </a:r>
        </a:p>
        <a:p>
          <a:r>
            <a:rPr lang="en-US" sz="1100" baseline="0"/>
            <a:t>*Change "Save as type" to PDF (*.pdf)</a:t>
          </a:r>
        </a:p>
        <a:p>
          <a:r>
            <a:rPr lang="en-US" sz="1100" baseline="0"/>
            <a:t>*Open Options and choose "Minimum Size (publishing online)</a:t>
          </a:r>
        </a:p>
        <a:p>
          <a:r>
            <a:rPr lang="en-US" sz="1100" baseline="0"/>
            <a:t>*Name your file</a:t>
          </a:r>
        </a:p>
        <a:p>
          <a:r>
            <a:rPr lang="en-US" sz="1100" baseline="0"/>
            <a:t>   -   </a:t>
          </a:r>
          <a:r>
            <a:rPr lang="en-US" sz="1100" b="1" i="1" u="none" baseline="0"/>
            <a:t>Suggested</a:t>
          </a:r>
          <a:r>
            <a:rPr lang="en-US" sz="1100" baseline="0"/>
            <a:t> naming structure:</a:t>
          </a:r>
        </a:p>
        <a:p>
          <a:r>
            <a:rPr lang="en-US" sz="1100" baseline="0"/>
            <a:t>   -   "CBI Pack Number - Supplier Name - ProductName Supplier - Item Number"</a:t>
          </a:r>
          <a:br>
            <a:rPr lang="en-US" sz="1100" baseline="0"/>
          </a:br>
          <a:r>
            <a:rPr lang="en-US" sz="1100" baseline="0"/>
            <a:t>   -   Example:  6761234 - Joe Doe Woodworking - Hand Carved Table - WW8765.pdf</a:t>
          </a:r>
        </a:p>
        <a:p>
          <a:r>
            <a:rPr lang="en-US" sz="1100" baseline="0"/>
            <a:t>*Save your file in the location of your choosing</a:t>
          </a:r>
          <a:endParaRPr lang="en-US" sz="1100"/>
        </a:p>
      </xdr:txBody>
    </xdr:sp>
    <xdr:clientData fPrintsWithSheet="0"/>
  </xdr:twoCellAnchor>
</xdr:wsDr>
</file>

<file path=xl/theme/theme1.xml><?xml version="1.0" encoding="utf-8"?>
<a:theme xmlns:a="http://schemas.openxmlformats.org/drawingml/2006/main" name="Office Theme">
  <a:themeElements>
    <a:clrScheme name="Sheri 2">
      <a:dk1>
        <a:sysClr val="windowText" lastClr="000000"/>
      </a:dk1>
      <a:lt1>
        <a:sysClr val="window" lastClr="FFFFFF"/>
      </a:lt1>
      <a:dk2>
        <a:srgbClr val="696464"/>
      </a:dk2>
      <a:lt2>
        <a:srgbClr val="E9E5DC"/>
      </a:lt2>
      <a:accent1>
        <a:srgbClr val="5A5A6E"/>
      </a:accent1>
      <a:accent2>
        <a:srgbClr val="53795A"/>
      </a:accent2>
      <a:accent3>
        <a:srgbClr val="A88484"/>
      </a:accent3>
      <a:accent4>
        <a:srgbClr val="969983"/>
      </a:accent4>
      <a:accent5>
        <a:srgbClr val="8B8CAB"/>
      </a:accent5>
      <a:accent6>
        <a:srgbClr val="855D5D"/>
      </a:accent6>
      <a:hlink>
        <a:srgbClr val="0066FF"/>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NonFoodPkgTestReports@ColonyBrand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3:JJ239"/>
  <sheetViews>
    <sheetView showGridLines="0" tabSelected="1" view="pageBreakPreview" zoomScaleNormal="100" zoomScaleSheetLayoutView="100" workbookViewId="0">
      <selection activeCell="Z6" sqref="Z6:AD6"/>
    </sheetView>
  </sheetViews>
  <sheetFormatPr defaultColWidth="3.85546875" defaultRowHeight="15" x14ac:dyDescent="0.25"/>
  <cols>
    <col min="32" max="32" width="3.85546875" customWidth="1"/>
    <col min="34" max="34" width="5.28515625" bestFit="1" customWidth="1"/>
    <col min="47" max="47" width="100.140625" style="57" customWidth="1"/>
    <col min="48" max="58" width="3.85546875" style="57"/>
    <col min="59" max="59" width="5.42578125" style="57" bestFit="1" customWidth="1"/>
    <col min="60" max="63" width="3.85546875" style="57"/>
    <col min="64" max="64" width="8" style="57" bestFit="1" customWidth="1"/>
    <col min="65" max="270" width="3.85546875" style="57"/>
  </cols>
  <sheetData>
    <row r="3" spans="6:270" s="51" customFormat="1" ht="47.25" customHeight="1" x14ac:dyDescent="0.25">
      <c r="G3" s="104" t="s">
        <v>88</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row>
    <row r="4" spans="6:270" ht="24" customHeight="1" x14ac:dyDescent="0.25">
      <c r="G4" s="105" t="s">
        <v>106</v>
      </c>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6" spans="6:270" ht="18.75" x14ac:dyDescent="0.3">
      <c r="G6" s="120" t="s">
        <v>102</v>
      </c>
      <c r="H6" s="120"/>
      <c r="I6" s="120"/>
      <c r="J6" s="120"/>
      <c r="K6" s="120"/>
      <c r="L6" s="120"/>
      <c r="M6" s="120"/>
      <c r="N6" s="120"/>
      <c r="O6" s="120"/>
      <c r="P6" s="120"/>
      <c r="Q6" s="120"/>
      <c r="R6" s="120"/>
      <c r="S6" s="120"/>
      <c r="T6" s="120"/>
      <c r="U6" s="120"/>
      <c r="V6" s="120"/>
      <c r="W6" s="120"/>
      <c r="X6" s="121" t="s">
        <v>6</v>
      </c>
      <c r="Y6" s="122"/>
      <c r="Z6" s="126"/>
      <c r="AA6" s="127"/>
      <c r="AB6" s="127"/>
      <c r="AC6" s="127"/>
      <c r="AD6" s="128"/>
      <c r="AE6" s="123" t="s">
        <v>39</v>
      </c>
      <c r="AF6" s="121"/>
      <c r="AG6" s="121"/>
      <c r="AH6" s="121"/>
      <c r="AI6" s="121"/>
      <c r="AJ6" s="121"/>
      <c r="AK6" s="121"/>
      <c r="AL6" s="122"/>
      <c r="AM6" s="106"/>
      <c r="AN6" s="106"/>
      <c r="AO6" s="107"/>
      <c r="AP6" s="107"/>
      <c r="AQ6" s="107"/>
      <c r="AR6" s="107"/>
      <c r="AS6" s="106"/>
      <c r="AT6" s="106"/>
    </row>
    <row r="7" spans="6:270" ht="19.5" customHeight="1" x14ac:dyDescent="0.25">
      <c r="F7" s="121" t="s">
        <v>40</v>
      </c>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2"/>
      <c r="AM7" s="106"/>
      <c r="AN7" s="106"/>
      <c r="AO7" s="106"/>
      <c r="AP7" s="106"/>
      <c r="AQ7" s="106"/>
      <c r="AR7" s="106"/>
      <c r="AS7" s="106"/>
      <c r="AT7" s="106"/>
    </row>
    <row r="8" spans="6:270" ht="6.75" customHeight="1" thickBot="1" x14ac:dyDescent="0.3">
      <c r="AJ8" s="1"/>
      <c r="AN8" s="2"/>
      <c r="AO8" s="5"/>
      <c r="AP8" s="4"/>
      <c r="AQ8" s="6"/>
      <c r="AR8" s="5"/>
    </row>
    <row r="9" spans="6:270" ht="15" customHeight="1" x14ac:dyDescent="0.25">
      <c r="H9" s="110" t="s">
        <v>113</v>
      </c>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2"/>
    </row>
    <row r="10" spans="6:270" ht="15" customHeight="1" x14ac:dyDescent="0.25">
      <c r="H10" s="113"/>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5"/>
    </row>
    <row r="11" spans="6:270" ht="15.75" customHeight="1" thickBot="1" x14ac:dyDescent="0.3">
      <c r="H11" s="116"/>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8"/>
    </row>
    <row r="12" spans="6:270" ht="12.75" customHeight="1" x14ac:dyDescent="0.25">
      <c r="AM12" s="2"/>
      <c r="AN12" s="2"/>
      <c r="AO12" s="6"/>
      <c r="AP12" s="2"/>
    </row>
    <row r="13" spans="6:270" ht="18.75" x14ac:dyDescent="0.3">
      <c r="G13" s="2" t="s">
        <v>71</v>
      </c>
      <c r="P13" s="126"/>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6:270" ht="18.75" x14ac:dyDescent="0.3">
      <c r="G14" s="2" t="s">
        <v>5</v>
      </c>
      <c r="P14" s="126"/>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6:270" ht="18.75" x14ac:dyDescent="0.3">
      <c r="G15" s="2" t="s">
        <v>83</v>
      </c>
      <c r="P15" s="126"/>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6:270" ht="18.75" x14ac:dyDescent="0.3">
      <c r="G16" s="2" t="s">
        <v>84</v>
      </c>
      <c r="P16" s="126"/>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7:47" ht="9.75" customHeight="1" thickBot="1" x14ac:dyDescent="0.35">
      <c r="G17" s="2"/>
      <c r="P17" s="55"/>
      <c r="Q17" s="55"/>
      <c r="R17" s="55"/>
      <c r="S17" s="55"/>
      <c r="T17" s="55"/>
      <c r="U17" s="55"/>
      <c r="V17" s="55"/>
      <c r="W17" s="55"/>
      <c r="X17" s="55"/>
      <c r="Y17" s="55"/>
      <c r="Z17" s="55"/>
      <c r="AA17" s="55"/>
      <c r="AB17" s="55"/>
      <c r="AC17" s="55"/>
      <c r="AD17" s="55"/>
      <c r="AE17" s="55"/>
      <c r="AF17" s="55"/>
      <c r="AG17" s="55"/>
      <c r="AH17" s="55"/>
      <c r="AI17" s="55"/>
      <c r="AJ17" s="55"/>
      <c r="AK17" s="55"/>
    </row>
    <row r="18" spans="7:47" x14ac:dyDescent="0.25">
      <c r="G18" s="13"/>
      <c r="H18" s="19"/>
      <c r="I18" s="19"/>
      <c r="J18" s="19"/>
      <c r="K18" s="19"/>
      <c r="L18" s="19"/>
      <c r="M18" s="19"/>
      <c r="N18" s="19"/>
      <c r="O18" s="19"/>
      <c r="P18" s="56"/>
      <c r="Q18" s="56"/>
      <c r="R18" s="56"/>
      <c r="S18" s="56"/>
      <c r="T18" s="56"/>
      <c r="U18" s="56"/>
      <c r="V18" s="56"/>
      <c r="W18" s="56"/>
      <c r="X18" s="56"/>
      <c r="Y18" s="56"/>
      <c r="Z18" s="56"/>
      <c r="AA18" s="56"/>
      <c r="AB18" s="56"/>
      <c r="AC18" s="56"/>
      <c r="AD18" s="56"/>
      <c r="AE18" s="56"/>
      <c r="AF18" s="56"/>
      <c r="AG18" s="56"/>
      <c r="AH18" s="56"/>
      <c r="AI18" s="56"/>
      <c r="AJ18" s="56"/>
      <c r="AK18" s="56"/>
      <c r="AL18" s="19"/>
      <c r="AM18" s="20"/>
    </row>
    <row r="19" spans="7:47" ht="18.75" x14ac:dyDescent="0.3">
      <c r="G19" s="32" t="s">
        <v>41</v>
      </c>
      <c r="H19" s="4"/>
      <c r="I19" s="4"/>
      <c r="J19" s="4"/>
      <c r="K19" s="4"/>
      <c r="L19" s="4"/>
      <c r="M19" s="4"/>
      <c r="N19" s="4"/>
      <c r="O19" s="4"/>
      <c r="P19" s="119">
        <v>55</v>
      </c>
      <c r="Q19" s="119"/>
      <c r="R19" s="119"/>
      <c r="S19" s="119"/>
      <c r="T19" s="4"/>
      <c r="U19" s="4"/>
      <c r="V19" s="119">
        <v>12</v>
      </c>
      <c r="W19" s="119"/>
      <c r="X19" s="119"/>
      <c r="Y19" s="119"/>
      <c r="Z19" s="4"/>
      <c r="AA19" s="4"/>
      <c r="AB19" s="119">
        <v>1</v>
      </c>
      <c r="AC19" s="119"/>
      <c r="AD19" s="119"/>
      <c r="AE19" s="119"/>
      <c r="AF19" s="4"/>
      <c r="AG19" s="4"/>
      <c r="AH19" s="119">
        <v>55</v>
      </c>
      <c r="AI19" s="119"/>
      <c r="AJ19" s="119"/>
      <c r="AK19" s="119"/>
      <c r="AL19" s="4"/>
      <c r="AM19" s="15"/>
    </row>
    <row r="20" spans="7:47" ht="15.75" thickBot="1" x14ac:dyDescent="0.3">
      <c r="G20" s="16"/>
      <c r="H20" s="17"/>
      <c r="I20" s="17"/>
      <c r="J20" s="17"/>
      <c r="K20" s="17"/>
      <c r="L20" s="17"/>
      <c r="M20" s="17"/>
      <c r="N20" s="17"/>
      <c r="O20" s="17"/>
      <c r="P20" s="109" t="s">
        <v>64</v>
      </c>
      <c r="Q20" s="109"/>
      <c r="R20" s="109"/>
      <c r="S20" s="109"/>
      <c r="T20" s="17"/>
      <c r="U20" s="17"/>
      <c r="V20" s="109" t="s">
        <v>61</v>
      </c>
      <c r="W20" s="109"/>
      <c r="X20" s="109"/>
      <c r="Y20" s="109"/>
      <c r="Z20" s="17"/>
      <c r="AA20" s="17"/>
      <c r="AB20" s="109" t="s">
        <v>62</v>
      </c>
      <c r="AC20" s="109"/>
      <c r="AD20" s="109"/>
      <c r="AE20" s="109"/>
      <c r="AF20" s="17"/>
      <c r="AG20" s="17"/>
      <c r="AH20" s="109" t="s">
        <v>63</v>
      </c>
      <c r="AI20" s="109"/>
      <c r="AJ20" s="109"/>
      <c r="AK20" s="109"/>
      <c r="AL20" s="17"/>
      <c r="AM20" s="18"/>
    </row>
    <row r="21" spans="7:47" ht="7.5" customHeight="1" x14ac:dyDescent="0.25"/>
    <row r="22" spans="7:47" ht="7.5" customHeight="1" thickBot="1" x14ac:dyDescent="0.3"/>
    <row r="23" spans="7:47" ht="21.75" thickBot="1" x14ac:dyDescent="0.4">
      <c r="I23" s="130" t="s">
        <v>33</v>
      </c>
      <c r="J23" s="131"/>
      <c r="K23" s="131"/>
      <c r="L23" s="131"/>
      <c r="M23" s="131"/>
      <c r="N23" s="131"/>
      <c r="O23" s="131"/>
      <c r="P23" s="131"/>
      <c r="Q23" s="131"/>
      <c r="R23" s="131"/>
      <c r="S23" s="131"/>
      <c r="T23" s="134" t="str">
        <f>IF(Sheet3!D11&gt;=1,"YES", "No")</f>
        <v>YES</v>
      </c>
      <c r="U23" s="134"/>
      <c r="V23" s="134"/>
      <c r="W23" s="134"/>
    </row>
    <row r="24" spans="7:47" x14ac:dyDescent="0.25">
      <c r="I24" s="1" t="s">
        <v>2</v>
      </c>
      <c r="J24" s="1" t="s">
        <v>1</v>
      </c>
    </row>
    <row r="25" spans="7:47" ht="18.75" x14ac:dyDescent="0.3">
      <c r="I25" s="93"/>
      <c r="J25" s="93"/>
      <c r="K25" s="94" t="s">
        <v>7</v>
      </c>
    </row>
    <row r="26" spans="7:47" ht="15" customHeight="1" x14ac:dyDescent="0.25">
      <c r="K26" s="129" t="s">
        <v>50</v>
      </c>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row>
    <row r="27" spans="7:47" x14ac:dyDescent="0.25">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row>
    <row r="28" spans="7:47" ht="9.75" customHeight="1" thickBot="1" x14ac:dyDescent="0.3">
      <c r="AU28" s="82"/>
    </row>
    <row r="29" spans="7:47" ht="15.75" thickBot="1" x14ac:dyDescent="0.3">
      <c r="I29" s="52"/>
      <c r="J29" s="10"/>
      <c r="K29" s="10"/>
      <c r="L29" s="10"/>
      <c r="M29" s="10"/>
      <c r="N29" s="10"/>
      <c r="O29" s="10"/>
      <c r="P29" s="167" t="s">
        <v>96</v>
      </c>
      <c r="Q29" s="168"/>
      <c r="R29" s="168"/>
      <c r="S29" s="168"/>
      <c r="T29" s="168"/>
      <c r="U29" s="168"/>
      <c r="V29" s="168"/>
      <c r="W29" s="168"/>
      <c r="X29" s="168"/>
      <c r="Y29" s="168"/>
      <c r="Z29" s="168"/>
      <c r="AA29" s="168"/>
      <c r="AB29" s="168"/>
      <c r="AC29" s="168"/>
      <c r="AD29" s="168"/>
      <c r="AE29" s="168"/>
      <c r="AF29" s="168"/>
      <c r="AG29" s="168"/>
      <c r="AH29" s="168"/>
      <c r="AI29" s="168"/>
      <c r="AJ29" s="169"/>
      <c r="AK29" s="34"/>
    </row>
    <row r="30" spans="7:47" ht="24" customHeight="1" x14ac:dyDescent="0.35">
      <c r="H30" s="11"/>
      <c r="I30" s="10"/>
      <c r="J30" s="10"/>
      <c r="L30" s="53"/>
      <c r="M30" s="53"/>
      <c r="O30" s="53"/>
      <c r="P30" s="159" t="s">
        <v>72</v>
      </c>
      <c r="Q30" s="160"/>
      <c r="R30" s="160"/>
      <c r="S30" s="160"/>
      <c r="T30" s="160"/>
      <c r="U30" s="160"/>
      <c r="V30" s="175" t="str">
        <f>Sheet3!C13</f>
        <v>18 inches</v>
      </c>
      <c r="W30" s="175"/>
      <c r="X30" s="175"/>
      <c r="Y30" s="175"/>
      <c r="Z30" s="157" t="s">
        <v>85</v>
      </c>
      <c r="AA30" s="157"/>
      <c r="AB30" s="157"/>
      <c r="AC30" s="157"/>
      <c r="AD30" s="157"/>
      <c r="AE30" s="157"/>
      <c r="AF30" s="157"/>
      <c r="AG30" s="157"/>
      <c r="AH30" s="157"/>
      <c r="AI30" s="157"/>
      <c r="AJ30" s="158"/>
    </row>
    <row r="31" spans="7:47" ht="24" customHeight="1" x14ac:dyDescent="0.35">
      <c r="I31" s="10"/>
      <c r="J31" s="10"/>
      <c r="L31" s="53"/>
      <c r="M31" s="53"/>
      <c r="O31" s="53"/>
      <c r="P31" s="165" t="s">
        <v>75</v>
      </c>
      <c r="Q31" s="166"/>
      <c r="R31" s="166"/>
      <c r="S31" s="166"/>
      <c r="T31" s="166"/>
      <c r="U31" s="166"/>
      <c r="V31" s="134" t="str">
        <f>IF(AND(AB19&lt;8,V19&gt;=AB19*4),"Yes","No")</f>
        <v>Yes</v>
      </c>
      <c r="W31" s="134"/>
      <c r="X31" s="134"/>
      <c r="Y31" s="134"/>
      <c r="Z31" s="132" t="s">
        <v>86</v>
      </c>
      <c r="AA31" s="132"/>
      <c r="AB31" s="132"/>
      <c r="AC31" s="132"/>
      <c r="AD31" s="132"/>
      <c r="AE31" s="132"/>
      <c r="AF31" s="132"/>
      <c r="AG31" s="132"/>
      <c r="AH31" s="132"/>
      <c r="AI31" s="132"/>
      <c r="AJ31" s="133"/>
    </row>
    <row r="32" spans="7:47" ht="24" customHeight="1" x14ac:dyDescent="0.35">
      <c r="I32" s="10"/>
      <c r="J32" s="10"/>
      <c r="L32" s="53"/>
      <c r="M32" s="53"/>
      <c r="O32" s="53"/>
      <c r="P32" s="161" t="s">
        <v>76</v>
      </c>
      <c r="Q32" s="162"/>
      <c r="R32" s="162"/>
      <c r="S32" s="162"/>
      <c r="T32" s="162"/>
      <c r="U32" s="162"/>
      <c r="V32" s="134" t="str">
        <f>IF(AND(P19&gt;=36,V19&lt;=Sheet3!B18, AB19&lt;=Sheet3!B18),"Yes","No")</f>
        <v>No</v>
      </c>
      <c r="W32" s="134"/>
      <c r="X32" s="134"/>
      <c r="Y32" s="134"/>
      <c r="Z32" s="155" t="s">
        <v>87</v>
      </c>
      <c r="AA32" s="155"/>
      <c r="AB32" s="155"/>
      <c r="AC32" s="155"/>
      <c r="AD32" s="155"/>
      <c r="AE32" s="155"/>
      <c r="AF32" s="155"/>
      <c r="AG32" s="155"/>
      <c r="AH32" s="155"/>
      <c r="AI32" s="155"/>
      <c r="AJ32" s="156"/>
    </row>
    <row r="33" spans="7:60" ht="24" customHeight="1" thickBot="1" x14ac:dyDescent="0.4">
      <c r="I33" s="10"/>
      <c r="J33" s="10"/>
      <c r="L33" s="53"/>
      <c r="M33" s="53"/>
      <c r="O33" s="53"/>
      <c r="P33" s="163" t="s">
        <v>74</v>
      </c>
      <c r="Q33" s="164"/>
      <c r="R33" s="164"/>
      <c r="S33" s="164"/>
      <c r="T33" s="164"/>
      <c r="U33" s="164"/>
      <c r="V33" s="176" t="str">
        <f>IF((OR(Sheet3!B19="No",Sheet3!B20="No",Sheet3!B21="No")),"LARGE","SMALL")</f>
        <v>LARGE</v>
      </c>
      <c r="W33" s="176"/>
      <c r="X33" s="176"/>
      <c r="Y33" s="176"/>
      <c r="Z33" s="153" t="s">
        <v>94</v>
      </c>
      <c r="AA33" s="153"/>
      <c r="AB33" s="153"/>
      <c r="AC33" s="153"/>
      <c r="AD33" s="153"/>
      <c r="AE33" s="153"/>
      <c r="AF33" s="153"/>
      <c r="AG33" s="153"/>
      <c r="AH33" s="153"/>
      <c r="AI33" s="153"/>
      <c r="AJ33" s="154"/>
    </row>
    <row r="34" spans="7:60" ht="24" customHeight="1" x14ac:dyDescent="0.25"/>
    <row r="35" spans="7:60" x14ac:dyDescent="0.25">
      <c r="I35" s="4"/>
    </row>
    <row r="37" spans="7:60" ht="23.25" x14ac:dyDescent="0.35">
      <c r="G37" s="152" t="s">
        <v>80</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row>
    <row r="38" spans="7:60" x14ac:dyDescent="0.25">
      <c r="H38" s="31"/>
    </row>
    <row r="39" spans="7:60" x14ac:dyDescent="0.25">
      <c r="H39" s="3"/>
      <c r="AP39" t="s">
        <v>107</v>
      </c>
    </row>
    <row r="41" spans="7:60" ht="18.75" x14ac:dyDescent="0.3">
      <c r="G41" s="120" t="s">
        <v>82</v>
      </c>
      <c r="H41" s="120"/>
      <c r="I41" s="120"/>
      <c r="J41" s="120"/>
      <c r="K41" s="120"/>
      <c r="L41" s="120"/>
      <c r="M41" s="120"/>
      <c r="N41" s="120"/>
      <c r="O41" s="120"/>
      <c r="P41" s="120"/>
      <c r="Q41" s="120"/>
      <c r="R41" s="120"/>
      <c r="S41" s="120"/>
      <c r="T41" s="120"/>
      <c r="U41" s="120"/>
      <c r="V41" s="120"/>
      <c r="W41" s="120"/>
      <c r="AB41" s="57"/>
      <c r="AC41" s="57"/>
      <c r="AD41" s="57"/>
      <c r="AE41" s="57"/>
      <c r="AF41" s="57"/>
      <c r="AG41" s="57"/>
      <c r="AH41" s="57"/>
      <c r="AI41" s="57"/>
      <c r="AJ41" s="57"/>
      <c r="AK41" s="57"/>
      <c r="AL41" s="57"/>
    </row>
    <row r="42" spans="7:60" ht="15.75" thickBot="1" x14ac:dyDescent="0.3">
      <c r="N42" s="4"/>
      <c r="O42" s="4"/>
      <c r="P42" s="4"/>
      <c r="Q42" s="4"/>
      <c r="R42" s="4"/>
      <c r="S42" s="4"/>
      <c r="T42" s="4"/>
      <c r="AB42" s="58"/>
      <c r="AC42" s="58"/>
      <c r="AD42" s="58"/>
      <c r="AE42" s="58"/>
      <c r="AF42" s="58"/>
      <c r="AG42" s="58"/>
      <c r="AH42" s="58"/>
      <c r="AI42" s="58"/>
      <c r="AJ42" s="58"/>
      <c r="AK42" s="58"/>
      <c r="AL42" s="58"/>
      <c r="AM42" s="10"/>
      <c r="AN42" s="10"/>
      <c r="AO42" s="10"/>
      <c r="AP42" s="10"/>
      <c r="AQ42" s="10"/>
      <c r="AR42" s="10"/>
      <c r="AS42" s="10"/>
      <c r="AT42" s="10"/>
      <c r="AX42" s="83"/>
      <c r="AY42" s="83"/>
      <c r="AZ42" s="83"/>
      <c r="BA42" s="83"/>
      <c r="BB42" s="83"/>
      <c r="BC42" s="83"/>
      <c r="BD42" s="83"/>
      <c r="BE42" s="83"/>
      <c r="BF42" s="83"/>
    </row>
    <row r="43" spans="7:60" x14ac:dyDescent="0.25">
      <c r="G43" s="13"/>
      <c r="H43" s="23" t="s">
        <v>8</v>
      </c>
      <c r="I43" s="19"/>
      <c r="J43" s="19"/>
      <c r="K43" s="19"/>
      <c r="L43" s="19"/>
      <c r="M43" s="19"/>
      <c r="N43" s="19"/>
      <c r="O43" s="19"/>
      <c r="P43" s="20"/>
      <c r="Q43" s="13"/>
      <c r="R43" s="23" t="s">
        <v>34</v>
      </c>
      <c r="S43" s="19"/>
      <c r="T43" s="19"/>
      <c r="U43" s="19"/>
      <c r="V43" s="19"/>
      <c r="W43" s="19"/>
      <c r="X43" s="19"/>
      <c r="Y43" s="19"/>
      <c r="Z43" s="20"/>
      <c r="AB43" s="59"/>
      <c r="AC43" s="60" t="s">
        <v>51</v>
      </c>
      <c r="AD43" s="60"/>
      <c r="AE43" s="60"/>
      <c r="AF43" s="60"/>
      <c r="AG43" s="60"/>
      <c r="AH43" s="60"/>
      <c r="AI43" s="60"/>
      <c r="AJ43" s="60"/>
      <c r="AK43" s="60"/>
      <c r="AL43" s="60"/>
      <c r="AM43" s="36"/>
      <c r="AN43" s="36"/>
      <c r="AO43" s="36"/>
      <c r="AP43" s="36"/>
      <c r="AQ43" s="36"/>
      <c r="AR43" s="36"/>
      <c r="AS43" s="37"/>
      <c r="AT43" s="34"/>
      <c r="AU43" s="83"/>
      <c r="AV43" s="83"/>
      <c r="AW43" s="83"/>
      <c r="AX43" s="83"/>
      <c r="AY43" s="83"/>
      <c r="AZ43" s="83"/>
      <c r="BA43" s="83"/>
      <c r="BB43" s="83"/>
      <c r="BC43" s="83"/>
      <c r="BD43" s="83"/>
      <c r="BE43" s="83"/>
      <c r="BF43" s="83"/>
      <c r="BG43" s="83"/>
      <c r="BH43" s="83"/>
    </row>
    <row r="44" spans="7:60" x14ac:dyDescent="0.25">
      <c r="G44" s="14"/>
      <c r="H44" s="4"/>
      <c r="I44" s="24" t="s">
        <v>30</v>
      </c>
      <c r="J44" s="4"/>
      <c r="K44" s="4"/>
      <c r="L44" s="4"/>
      <c r="M44" s="4"/>
      <c r="N44" s="4"/>
      <c r="O44" s="4"/>
      <c r="P44" s="15"/>
      <c r="Q44" s="14"/>
      <c r="R44" s="4"/>
      <c r="S44" s="24" t="s">
        <v>30</v>
      </c>
      <c r="T44" s="4"/>
      <c r="U44" s="4"/>
      <c r="V44" s="4"/>
      <c r="W44" s="4"/>
      <c r="X44" s="4"/>
      <c r="Y44" s="4"/>
      <c r="Z44" s="15"/>
      <c r="AB44" s="61"/>
      <c r="AC44" s="58"/>
      <c r="AD44" s="58"/>
      <c r="AE44" s="58"/>
      <c r="AF44" s="58"/>
      <c r="AG44" s="58"/>
      <c r="AH44" s="58"/>
      <c r="AI44" s="58"/>
      <c r="AJ44" s="58"/>
      <c r="AK44" s="58"/>
      <c r="AL44" s="58"/>
      <c r="AM44" s="58"/>
      <c r="AN44" s="58"/>
      <c r="AO44" s="58"/>
      <c r="AP44" s="58"/>
      <c r="AQ44" s="58"/>
      <c r="AR44" s="58"/>
      <c r="AS44" s="39"/>
      <c r="AT44" s="10"/>
      <c r="AU44" s="83"/>
      <c r="AV44" s="83"/>
      <c r="AW44" s="83"/>
      <c r="AX44" s="83"/>
      <c r="AY44" s="83"/>
      <c r="AZ44" s="83"/>
      <c r="BA44" s="83"/>
      <c r="BB44" s="83"/>
      <c r="BC44" s="83"/>
      <c r="BD44" s="83"/>
      <c r="BE44" s="83"/>
      <c r="BF44" s="83"/>
      <c r="BG44" s="83"/>
      <c r="BH44" s="83"/>
    </row>
    <row r="45" spans="7:60" ht="15" customHeight="1" x14ac:dyDescent="0.25">
      <c r="G45" s="14"/>
      <c r="H45" s="125" t="s">
        <v>19</v>
      </c>
      <c r="I45" s="125"/>
      <c r="J45" s="125"/>
      <c r="K45" s="4"/>
      <c r="L45" s="4"/>
      <c r="M45" s="4"/>
      <c r="N45" s="4"/>
      <c r="O45" s="4"/>
      <c r="P45" s="15"/>
      <c r="Q45" s="14"/>
      <c r="R45" s="125" t="s">
        <v>19</v>
      </c>
      <c r="S45" s="125"/>
      <c r="T45" s="125"/>
      <c r="U45" s="4"/>
      <c r="V45" s="4"/>
      <c r="W45" s="4"/>
      <c r="X45" s="4"/>
      <c r="Y45" s="4"/>
      <c r="Z45" s="15"/>
      <c r="AB45" s="38"/>
      <c r="AC45" s="8" t="s">
        <v>1</v>
      </c>
      <c r="AD45" s="8" t="s">
        <v>2</v>
      </c>
      <c r="AE45" s="63"/>
      <c r="AF45" s="64"/>
      <c r="AG45" s="64"/>
      <c r="AH45" s="64"/>
      <c r="AI45" s="64"/>
      <c r="AJ45" s="64"/>
      <c r="AK45" s="64"/>
      <c r="AL45" s="64"/>
      <c r="AM45" s="64"/>
      <c r="AN45" s="64"/>
      <c r="AO45" s="64"/>
      <c r="AP45" s="64"/>
      <c r="AQ45" s="64"/>
      <c r="AR45" s="64"/>
      <c r="AS45" s="40"/>
      <c r="AT45" s="35"/>
    </row>
    <row r="46" spans="7:60" ht="15" customHeight="1" x14ac:dyDescent="0.25">
      <c r="G46" s="14"/>
      <c r="H46" s="9" t="s">
        <v>9</v>
      </c>
      <c r="I46" s="86"/>
      <c r="J46" s="9" t="s">
        <v>29</v>
      </c>
      <c r="K46" s="4"/>
      <c r="L46" s="4"/>
      <c r="M46" s="4"/>
      <c r="N46" s="4"/>
      <c r="O46" s="4"/>
      <c r="P46" s="15"/>
      <c r="Q46" s="14"/>
      <c r="R46" s="4" t="s">
        <v>32</v>
      </c>
      <c r="S46" s="87"/>
      <c r="T46" s="4" t="s">
        <v>35</v>
      </c>
      <c r="U46" s="4"/>
      <c r="V46" s="4"/>
      <c r="W46" s="4"/>
      <c r="X46" s="4"/>
      <c r="Y46" s="4"/>
      <c r="Z46" s="15"/>
      <c r="AB46" s="38"/>
      <c r="AC46" s="88"/>
      <c r="AD46" s="88"/>
      <c r="AE46" s="151" t="s">
        <v>42</v>
      </c>
      <c r="AF46" s="151"/>
      <c r="AG46" s="151"/>
      <c r="AH46" s="151"/>
      <c r="AI46" s="151"/>
      <c r="AJ46" s="151"/>
      <c r="AK46" s="151"/>
      <c r="AL46" s="151"/>
      <c r="AM46" s="151"/>
      <c r="AN46" s="151"/>
      <c r="AO46" s="151"/>
      <c r="AP46" s="151"/>
      <c r="AQ46" s="151"/>
      <c r="AR46" s="151"/>
      <c r="AS46" s="40"/>
      <c r="AT46" s="35"/>
    </row>
    <row r="47" spans="7:60" ht="15" customHeight="1" x14ac:dyDescent="0.25">
      <c r="G47" s="14"/>
      <c r="H47" s="9" t="s">
        <v>10</v>
      </c>
      <c r="I47" s="86"/>
      <c r="J47" s="9" t="s">
        <v>20</v>
      </c>
      <c r="K47" s="4"/>
      <c r="L47" s="4"/>
      <c r="M47" s="4"/>
      <c r="N47" s="4"/>
      <c r="O47" s="4"/>
      <c r="P47" s="15"/>
      <c r="Q47" s="14"/>
      <c r="R47" s="4" t="s">
        <v>36</v>
      </c>
      <c r="S47" s="87"/>
      <c r="T47" s="4" t="s">
        <v>77</v>
      </c>
      <c r="U47" s="4"/>
      <c r="V47" s="4"/>
      <c r="W47" s="4"/>
      <c r="X47" s="4"/>
      <c r="Y47" s="4"/>
      <c r="Z47" s="15"/>
      <c r="AB47" s="38"/>
      <c r="AE47" s="151"/>
      <c r="AF47" s="151"/>
      <c r="AG47" s="151"/>
      <c r="AH47" s="151"/>
      <c r="AI47" s="151"/>
      <c r="AJ47" s="151"/>
      <c r="AK47" s="151"/>
      <c r="AL47" s="151"/>
      <c r="AM47" s="151"/>
      <c r="AN47" s="151"/>
      <c r="AO47" s="151"/>
      <c r="AP47" s="151"/>
      <c r="AQ47" s="151"/>
      <c r="AR47" s="151"/>
      <c r="AS47" s="42"/>
      <c r="AT47" s="35"/>
      <c r="AU47" s="83"/>
      <c r="AV47" s="83"/>
      <c r="AW47" s="83"/>
      <c r="AX47" s="83"/>
      <c r="AY47" s="83"/>
      <c r="AZ47" s="83"/>
      <c r="BA47" s="83"/>
      <c r="BB47" s="83"/>
      <c r="BC47" s="83"/>
      <c r="BD47" s="83"/>
      <c r="BE47" s="83"/>
      <c r="BF47" s="83"/>
      <c r="BG47" s="83"/>
      <c r="BH47" s="83"/>
    </row>
    <row r="48" spans="7:60" ht="15" customHeight="1" x14ac:dyDescent="0.25">
      <c r="G48" s="14"/>
      <c r="H48" s="9" t="s">
        <v>11</v>
      </c>
      <c r="I48" s="86"/>
      <c r="J48" s="9" t="s">
        <v>21</v>
      </c>
      <c r="K48" s="4"/>
      <c r="L48" s="4"/>
      <c r="M48" s="4"/>
      <c r="N48" s="4"/>
      <c r="O48" s="4"/>
      <c r="P48" s="15"/>
      <c r="Q48" s="14"/>
      <c r="R48" s="10" t="s">
        <v>37</v>
      </c>
      <c r="S48" s="87"/>
      <c r="T48" s="4" t="s">
        <v>78</v>
      </c>
      <c r="U48" s="4"/>
      <c r="V48" s="4"/>
      <c r="W48" s="4"/>
      <c r="X48" s="4"/>
      <c r="Y48" s="4"/>
      <c r="Z48" s="15"/>
      <c r="AB48" s="38"/>
      <c r="AC48" s="89"/>
      <c r="AD48" s="89"/>
      <c r="AE48" s="151" t="s">
        <v>43</v>
      </c>
      <c r="AF48" s="151"/>
      <c r="AG48" s="151"/>
      <c r="AH48" s="151"/>
      <c r="AI48" s="151"/>
      <c r="AJ48" s="151"/>
      <c r="AK48" s="151"/>
      <c r="AL48" s="151"/>
      <c r="AM48" s="151"/>
      <c r="AN48" s="151"/>
      <c r="AO48" s="151"/>
      <c r="AP48" s="151"/>
      <c r="AQ48" s="151"/>
      <c r="AR48" s="151"/>
      <c r="AS48" s="42"/>
      <c r="AT48" s="35"/>
      <c r="AU48" s="84"/>
      <c r="AV48" s="84"/>
      <c r="AW48" s="84"/>
      <c r="AX48" s="84"/>
      <c r="AY48" s="84"/>
      <c r="AZ48" s="84"/>
      <c r="BA48" s="84"/>
      <c r="BB48" s="84"/>
      <c r="BC48" s="84"/>
      <c r="BD48" s="83"/>
      <c r="BE48" s="83"/>
      <c r="BF48" s="83"/>
      <c r="BG48" s="83"/>
      <c r="BH48" s="83"/>
    </row>
    <row r="49" spans="7:270" ht="15" customHeight="1" x14ac:dyDescent="0.25">
      <c r="G49" s="14"/>
      <c r="H49" s="9" t="s">
        <v>12</v>
      </c>
      <c r="I49" s="86"/>
      <c r="J49" s="9" t="s">
        <v>22</v>
      </c>
      <c r="K49" s="4"/>
      <c r="L49" s="4"/>
      <c r="M49" s="4"/>
      <c r="N49" s="4"/>
      <c r="O49" s="4"/>
      <c r="P49" s="15"/>
      <c r="Q49" s="14"/>
      <c r="R49" s="10" t="s">
        <v>38</v>
      </c>
      <c r="S49" s="87"/>
      <c r="T49" s="4" t="s">
        <v>79</v>
      </c>
      <c r="U49" s="4"/>
      <c r="V49" s="4"/>
      <c r="W49" s="4"/>
      <c r="X49" s="4"/>
      <c r="Y49" s="4"/>
      <c r="Z49" s="15"/>
      <c r="AB49" s="38"/>
      <c r="AE49" s="151"/>
      <c r="AF49" s="151"/>
      <c r="AG49" s="151"/>
      <c r="AH49" s="151"/>
      <c r="AI49" s="151"/>
      <c r="AJ49" s="151"/>
      <c r="AK49" s="151"/>
      <c r="AL49" s="151"/>
      <c r="AM49" s="151"/>
      <c r="AN49" s="151"/>
      <c r="AO49" s="151"/>
      <c r="AP49" s="151"/>
      <c r="AQ49" s="151"/>
      <c r="AR49" s="151"/>
      <c r="AS49" s="42"/>
      <c r="AT49" s="35"/>
      <c r="AU49" s="84"/>
      <c r="AV49" s="84"/>
      <c r="AW49" s="84"/>
      <c r="AX49" s="84"/>
      <c r="AY49" s="84"/>
      <c r="AZ49" s="84"/>
      <c r="BA49" s="84"/>
      <c r="BB49" s="84"/>
      <c r="BC49" s="84"/>
      <c r="BD49" s="83"/>
      <c r="BE49" s="83"/>
      <c r="BF49" s="83"/>
      <c r="BG49" s="83"/>
      <c r="BH49" s="83"/>
    </row>
    <row r="50" spans="7:270" x14ac:dyDescent="0.25">
      <c r="G50" s="14"/>
      <c r="H50" s="9" t="s">
        <v>13</v>
      </c>
      <c r="I50" s="86"/>
      <c r="J50" s="9" t="s">
        <v>23</v>
      </c>
      <c r="K50" s="4"/>
      <c r="L50" s="4"/>
      <c r="M50" s="4"/>
      <c r="N50" s="4"/>
      <c r="O50" s="4"/>
      <c r="P50" s="15"/>
      <c r="Q50" s="14"/>
      <c r="R50" s="4"/>
      <c r="S50" s="10"/>
      <c r="T50" s="10"/>
      <c r="U50" s="4"/>
      <c r="V50" s="4"/>
      <c r="W50" s="4"/>
      <c r="X50" s="4"/>
      <c r="Y50" s="4"/>
      <c r="Z50" s="15"/>
      <c r="AB50" s="38"/>
      <c r="AC50" s="124" t="s">
        <v>52</v>
      </c>
      <c r="AD50" s="124"/>
      <c r="AE50" s="124"/>
      <c r="AF50" s="124"/>
      <c r="AG50" s="124"/>
      <c r="AH50" s="124"/>
      <c r="AI50" s="43"/>
      <c r="AS50" s="42"/>
      <c r="AT50" s="10"/>
    </row>
    <row r="51" spans="7:270" s="2" customFormat="1" x14ac:dyDescent="0.25">
      <c r="G51" s="25"/>
      <c r="H51" s="9" t="s">
        <v>14</v>
      </c>
      <c r="I51" s="86"/>
      <c r="J51" s="9" t="s">
        <v>26</v>
      </c>
      <c r="K51" s="5"/>
      <c r="L51" s="5"/>
      <c r="M51" s="5"/>
      <c r="N51" s="5"/>
      <c r="O51" s="5"/>
      <c r="P51" s="26"/>
      <c r="Q51" s="14"/>
      <c r="R51" s="5" t="s">
        <v>48</v>
      </c>
      <c r="S51" s="5"/>
      <c r="T51" s="5"/>
      <c r="U51" s="5"/>
      <c r="V51" s="5"/>
      <c r="W51" s="5"/>
      <c r="X51" s="5"/>
      <c r="Y51" s="5"/>
      <c r="Z51" s="26"/>
      <c r="AB51" s="41"/>
      <c r="AC51" s="124"/>
      <c r="AD51" s="124"/>
      <c r="AE51" s="124"/>
      <c r="AF51" s="124"/>
      <c r="AG51" s="124"/>
      <c r="AH51" s="124"/>
      <c r="AI51" s="21"/>
      <c r="AJ51" s="30"/>
      <c r="AK51" s="30"/>
      <c r="AL51" s="30"/>
      <c r="AM51" s="30"/>
      <c r="AN51" s="30"/>
      <c r="AO51" s="30"/>
      <c r="AP51" s="30"/>
      <c r="AQ51" s="30"/>
      <c r="AR51" s="33"/>
      <c r="AS51" s="39"/>
      <c r="AT51" s="30"/>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85"/>
      <c r="DI51" s="85"/>
      <c r="DJ51" s="85"/>
      <c r="DK51" s="85"/>
      <c r="DL51" s="85"/>
      <c r="DM51" s="8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c r="GH51" s="85"/>
      <c r="GI51" s="85"/>
      <c r="GJ51" s="85"/>
      <c r="GK51" s="85"/>
      <c r="GL51" s="85"/>
      <c r="GM51" s="85"/>
      <c r="GN51" s="85"/>
      <c r="GO51" s="85"/>
      <c r="GP51" s="85"/>
      <c r="GQ51" s="85"/>
      <c r="GR51" s="85"/>
      <c r="GS51" s="85"/>
      <c r="GT51" s="85"/>
      <c r="GU51" s="85"/>
      <c r="GV51" s="85"/>
      <c r="GW51" s="85"/>
      <c r="GX51" s="85"/>
      <c r="GY51" s="85"/>
      <c r="GZ51" s="85"/>
      <c r="HA51" s="85"/>
      <c r="HB51" s="85"/>
      <c r="HC51" s="85"/>
      <c r="HD51" s="85"/>
      <c r="HE51" s="85"/>
      <c r="HF51" s="85"/>
      <c r="HG51" s="85"/>
      <c r="HH51" s="85"/>
      <c r="HI51" s="85"/>
      <c r="HJ51" s="85"/>
      <c r="HK51" s="85"/>
      <c r="HL51" s="85"/>
      <c r="HM51" s="85"/>
      <c r="HN51" s="85"/>
      <c r="HO51" s="85"/>
      <c r="HP51" s="85"/>
      <c r="HQ51" s="85"/>
      <c r="HR51" s="85"/>
      <c r="HS51" s="85"/>
      <c r="HT51" s="85"/>
      <c r="HU51" s="85"/>
      <c r="HV51" s="85"/>
      <c r="HW51" s="85"/>
      <c r="HX51" s="85"/>
      <c r="HY51" s="85"/>
      <c r="HZ51" s="85"/>
      <c r="IA51" s="85"/>
      <c r="IB51" s="85"/>
      <c r="IC51" s="85"/>
      <c r="ID51" s="85"/>
      <c r="IE51" s="85"/>
      <c r="IF51" s="85"/>
      <c r="IG51" s="85"/>
      <c r="IH51" s="85"/>
      <c r="II51" s="85"/>
      <c r="IJ51" s="85"/>
      <c r="IK51" s="85"/>
      <c r="IL51" s="85"/>
      <c r="IM51" s="85"/>
      <c r="IN51" s="85"/>
      <c r="IO51" s="85"/>
      <c r="IP51" s="85"/>
      <c r="IQ51" s="85"/>
      <c r="IR51" s="85"/>
      <c r="IS51" s="85"/>
      <c r="IT51" s="85"/>
      <c r="IU51" s="85"/>
      <c r="IV51" s="85"/>
      <c r="IW51" s="85"/>
      <c r="IX51" s="85"/>
      <c r="IY51" s="85"/>
      <c r="IZ51" s="85"/>
      <c r="JA51" s="85"/>
      <c r="JB51" s="85"/>
      <c r="JC51" s="85"/>
      <c r="JD51" s="85"/>
      <c r="JE51" s="85"/>
      <c r="JF51" s="85"/>
      <c r="JG51" s="85"/>
      <c r="JH51" s="85"/>
      <c r="JI51" s="85"/>
      <c r="JJ51" s="85"/>
    </row>
    <row r="52" spans="7:270" x14ac:dyDescent="0.25">
      <c r="G52" s="14"/>
      <c r="H52" s="9" t="s">
        <v>15</v>
      </c>
      <c r="I52" s="86"/>
      <c r="J52" s="9" t="s">
        <v>27</v>
      </c>
      <c r="K52" s="4"/>
      <c r="L52" s="4"/>
      <c r="M52" s="4"/>
      <c r="N52" s="4"/>
      <c r="O52" s="4"/>
      <c r="P52" s="15"/>
      <c r="Q52" s="14"/>
      <c r="R52" s="10" t="s">
        <v>46</v>
      </c>
      <c r="S52" s="88"/>
      <c r="T52" s="30" t="s">
        <v>47</v>
      </c>
      <c r="U52" s="138"/>
      <c r="V52" s="138"/>
      <c r="W52" s="138"/>
      <c r="X52" s="138"/>
      <c r="Y52" s="4"/>
      <c r="Z52" s="15"/>
      <c r="AB52" s="38"/>
      <c r="AC52" s="90"/>
      <c r="AD52" s="7" t="s">
        <v>44</v>
      </c>
      <c r="AE52" s="21"/>
      <c r="AF52" s="21"/>
      <c r="AG52" s="90"/>
      <c r="AH52" s="7" t="s">
        <v>45</v>
      </c>
      <c r="AI52" s="21"/>
      <c r="AJ52" s="10"/>
      <c r="AK52" s="10"/>
      <c r="AL52" s="10"/>
      <c r="AM52" s="10"/>
      <c r="AN52" s="10"/>
      <c r="AO52" s="10"/>
      <c r="AP52" s="10"/>
      <c r="AQ52" s="10"/>
      <c r="AR52" s="10"/>
      <c r="AS52" s="39"/>
      <c r="AT52" s="10"/>
    </row>
    <row r="53" spans="7:270" x14ac:dyDescent="0.25">
      <c r="G53" s="14"/>
      <c r="H53" s="9" t="s">
        <v>16</v>
      </c>
      <c r="I53" s="86"/>
      <c r="J53" s="9" t="s">
        <v>28</v>
      </c>
      <c r="K53" s="4"/>
      <c r="L53" s="4"/>
      <c r="M53" s="4"/>
      <c r="N53" s="4"/>
      <c r="O53" s="4"/>
      <c r="P53" s="15"/>
      <c r="Q53" s="14"/>
      <c r="R53" s="4"/>
      <c r="S53" s="143" t="s">
        <v>49</v>
      </c>
      <c r="T53" s="143"/>
      <c r="U53" s="143"/>
      <c r="V53" s="143"/>
      <c r="W53" s="143"/>
      <c r="X53" s="143"/>
      <c r="Y53" s="143"/>
      <c r="Z53" s="144"/>
      <c r="AB53" s="38"/>
      <c r="AJ53" s="10"/>
      <c r="AK53" s="10"/>
      <c r="AL53" s="10"/>
      <c r="AM53" s="10"/>
      <c r="AN53" s="10"/>
      <c r="AO53" s="10"/>
      <c r="AP53" s="10"/>
      <c r="AQ53" s="10"/>
      <c r="AR53" s="10"/>
      <c r="AS53" s="39"/>
      <c r="AT53" s="10"/>
    </row>
    <row r="54" spans="7:270" x14ac:dyDescent="0.25">
      <c r="G54" s="14"/>
      <c r="H54" s="9" t="s">
        <v>17</v>
      </c>
      <c r="I54" s="86"/>
      <c r="J54" s="9" t="s">
        <v>24</v>
      </c>
      <c r="K54" s="4"/>
      <c r="L54" s="4"/>
      <c r="M54" s="4"/>
      <c r="N54" s="4"/>
      <c r="O54" s="4"/>
      <c r="P54" s="15"/>
      <c r="Q54" s="28"/>
      <c r="R54" s="12"/>
      <c r="S54" s="143"/>
      <c r="T54" s="143"/>
      <c r="U54" s="143"/>
      <c r="V54" s="143"/>
      <c r="W54" s="143"/>
      <c r="X54" s="143"/>
      <c r="Y54" s="143"/>
      <c r="Z54" s="144"/>
      <c r="AB54" s="38"/>
      <c r="AC54" s="2" t="s">
        <v>55</v>
      </c>
      <c r="AE54" s="139"/>
      <c r="AF54" s="139"/>
      <c r="AG54" s="139"/>
      <c r="AH54" s="139"/>
      <c r="AI54" s="139"/>
      <c r="AJ54" s="139"/>
      <c r="AK54" s="139"/>
      <c r="AL54" s="139"/>
      <c r="AM54" s="139"/>
      <c r="AN54" s="139"/>
      <c r="AO54" s="139"/>
      <c r="AP54" s="139"/>
      <c r="AQ54" s="139"/>
      <c r="AR54" s="139"/>
      <c r="AS54" s="140"/>
      <c r="AT54" s="10"/>
    </row>
    <row r="55" spans="7:270" x14ac:dyDescent="0.25">
      <c r="G55" s="14"/>
      <c r="H55" s="9" t="s">
        <v>18</v>
      </c>
      <c r="I55" s="86"/>
      <c r="J55" s="9" t="s">
        <v>25</v>
      </c>
      <c r="K55" s="4"/>
      <c r="L55" s="4"/>
      <c r="M55" s="4"/>
      <c r="N55" s="4"/>
      <c r="O55" s="4"/>
      <c r="P55" s="15"/>
      <c r="Q55" s="29"/>
      <c r="R55" s="9"/>
      <c r="S55" s="4"/>
      <c r="T55" s="4"/>
      <c r="U55" s="4"/>
      <c r="V55" s="4"/>
      <c r="W55" s="4"/>
      <c r="X55" s="4"/>
      <c r="Y55" s="4"/>
      <c r="Z55" s="27"/>
      <c r="AB55" s="14"/>
      <c r="AC55" s="4"/>
      <c r="AD55" s="4"/>
      <c r="AE55" s="139"/>
      <c r="AF55" s="139"/>
      <c r="AG55" s="139"/>
      <c r="AH55" s="139"/>
      <c r="AI55" s="139"/>
      <c r="AJ55" s="139"/>
      <c r="AK55" s="139"/>
      <c r="AL55" s="139"/>
      <c r="AM55" s="139"/>
      <c r="AN55" s="139"/>
      <c r="AO55" s="139"/>
      <c r="AP55" s="139"/>
      <c r="AQ55" s="139"/>
      <c r="AR55" s="139"/>
      <c r="AS55" s="140"/>
    </row>
    <row r="56" spans="7:270" ht="15.75" thickBot="1" x14ac:dyDescent="0.3">
      <c r="G56" s="16"/>
      <c r="H56" s="17"/>
      <c r="I56" s="17"/>
      <c r="J56" s="17"/>
      <c r="K56" s="17"/>
      <c r="L56" s="17"/>
      <c r="M56" s="17"/>
      <c r="N56" s="17"/>
      <c r="O56" s="17"/>
      <c r="P56" s="18"/>
      <c r="Q56" s="16"/>
      <c r="R56" s="17"/>
      <c r="S56" s="17"/>
      <c r="T56" s="17"/>
      <c r="U56" s="17"/>
      <c r="V56" s="17"/>
      <c r="W56" s="17"/>
      <c r="X56" s="17"/>
      <c r="Y56" s="17"/>
      <c r="Z56" s="18"/>
      <c r="AB56" s="16"/>
      <c r="AC56" s="17"/>
      <c r="AD56" s="17"/>
      <c r="AE56" s="141"/>
      <c r="AF56" s="141"/>
      <c r="AG56" s="141"/>
      <c r="AH56" s="141"/>
      <c r="AI56" s="141"/>
      <c r="AJ56" s="141"/>
      <c r="AK56" s="141"/>
      <c r="AL56" s="141"/>
      <c r="AM56" s="141"/>
      <c r="AN56" s="141"/>
      <c r="AO56" s="141"/>
      <c r="AP56" s="141"/>
      <c r="AQ56" s="141"/>
      <c r="AR56" s="141"/>
      <c r="AS56" s="142"/>
    </row>
    <row r="58" spans="7:270" x14ac:dyDescent="0.25">
      <c r="H58" s="170" t="s">
        <v>95</v>
      </c>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row>
    <row r="59" spans="7:270" x14ac:dyDescent="0.25">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row>
    <row r="60" spans="7:270" x14ac:dyDescent="0.25">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row>
    <row r="61" spans="7:270" x14ac:dyDescent="0.25">
      <c r="H61" s="62" t="s">
        <v>104</v>
      </c>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row>
    <row r="62" spans="7:270" ht="6.75" customHeight="1" x14ac:dyDescent="0.25">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row>
    <row r="63" spans="7:270" x14ac:dyDescent="0.25">
      <c r="H63" s="87"/>
      <c r="I63" t="s">
        <v>59</v>
      </c>
      <c r="AB63" t="s">
        <v>60</v>
      </c>
      <c r="AG63" s="145"/>
      <c r="AH63" s="145"/>
      <c r="AI63" s="145"/>
      <c r="AJ63" s="145"/>
      <c r="AK63" s="145"/>
      <c r="AL63" s="145"/>
      <c r="AM63" s="145"/>
      <c r="AN63" s="145"/>
      <c r="AO63" s="145"/>
      <c r="AP63" s="145"/>
      <c r="AQ63" s="145"/>
      <c r="AR63" s="145"/>
      <c r="AS63" s="145"/>
    </row>
    <row r="64" spans="7:270" s="58" customFormat="1" x14ac:dyDescent="0.25">
      <c r="H64" s="65"/>
      <c r="AG64" s="66"/>
      <c r="AH64" s="66"/>
      <c r="AI64" s="66"/>
      <c r="AJ64" s="66"/>
      <c r="AK64" s="66"/>
      <c r="AL64" s="66"/>
      <c r="AM64" s="66"/>
      <c r="AN64" s="66"/>
      <c r="AO64" s="66"/>
      <c r="AP64" s="66"/>
      <c r="AQ64" s="66"/>
      <c r="AR64" s="66"/>
      <c r="AS64" s="66"/>
    </row>
    <row r="65" spans="7:45" s="58" customFormat="1" x14ac:dyDescent="0.25">
      <c r="H65" s="65"/>
      <c r="I65" s="67" t="s">
        <v>89</v>
      </c>
      <c r="L65" s="146" t="s">
        <v>68</v>
      </c>
      <c r="M65" s="146"/>
      <c r="N65" s="146"/>
      <c r="O65" s="146"/>
      <c r="P65" s="146"/>
      <c r="Q65" s="148"/>
      <c r="R65" s="148"/>
      <c r="S65" s="148"/>
      <c r="T65" s="148"/>
      <c r="U65" s="146" t="s">
        <v>65</v>
      </c>
      <c r="V65" s="146"/>
      <c r="W65" s="146"/>
      <c r="X65" s="146"/>
      <c r="Y65" s="146"/>
      <c r="Z65" s="148"/>
      <c r="AA65" s="148"/>
      <c r="AB65" s="148"/>
      <c r="AC65" s="148"/>
      <c r="AD65" s="146" t="s">
        <v>66</v>
      </c>
      <c r="AE65" s="146"/>
      <c r="AF65" s="146"/>
      <c r="AG65" s="146"/>
      <c r="AH65" s="146"/>
      <c r="AI65" s="147"/>
      <c r="AJ65" s="147"/>
      <c r="AK65" s="147"/>
      <c r="AL65" s="147"/>
      <c r="AM65" s="57"/>
      <c r="AN65" s="66"/>
      <c r="AO65" s="66"/>
      <c r="AP65" s="66"/>
      <c r="AQ65" s="66"/>
      <c r="AR65" s="66"/>
      <c r="AS65" s="66"/>
    </row>
    <row r="66" spans="7:45" s="58" customFormat="1" x14ac:dyDescent="0.25">
      <c r="H66" s="65"/>
      <c r="Z66" s="108" t="s">
        <v>69</v>
      </c>
      <c r="AA66" s="108"/>
      <c r="AB66" s="108"/>
      <c r="AC66" s="108"/>
      <c r="AD66" s="68"/>
      <c r="AE66" s="69"/>
      <c r="AF66" s="69"/>
      <c r="AG66" s="69"/>
      <c r="AH66" s="149" t="s">
        <v>67</v>
      </c>
      <c r="AI66" s="149"/>
      <c r="AJ66" s="149"/>
      <c r="AK66" s="149"/>
      <c r="AL66" s="149"/>
      <c r="AM66" s="149"/>
      <c r="AN66" s="66"/>
      <c r="AO66" s="66"/>
      <c r="AP66" s="66"/>
      <c r="AQ66" s="66"/>
      <c r="AR66" s="66"/>
      <c r="AS66" s="66"/>
    </row>
    <row r="67" spans="7:45" s="58" customFormat="1" x14ac:dyDescent="0.25">
      <c r="H67" s="65"/>
      <c r="I67" s="67" t="s">
        <v>90</v>
      </c>
      <c r="L67" s="146" t="s">
        <v>68</v>
      </c>
      <c r="M67" s="146"/>
      <c r="N67" s="146"/>
      <c r="O67" s="146"/>
      <c r="P67" s="146"/>
      <c r="Q67" s="148"/>
      <c r="R67" s="148"/>
      <c r="S67" s="148"/>
      <c r="T67" s="148"/>
      <c r="U67" s="146" t="s">
        <v>65</v>
      </c>
      <c r="V67" s="146"/>
      <c r="W67" s="146"/>
      <c r="X67" s="146"/>
      <c r="Y67" s="146"/>
      <c r="Z67" s="174" t="s">
        <v>91</v>
      </c>
      <c r="AA67" s="174"/>
      <c r="AB67" s="174"/>
      <c r="AC67" s="174"/>
      <c r="AD67" s="146" t="s">
        <v>92</v>
      </c>
      <c r="AE67" s="146"/>
      <c r="AF67" s="146"/>
      <c r="AG67" s="146"/>
      <c r="AH67" s="146"/>
      <c r="AI67" s="171">
        <f>((108-AB19)*(P19*V19)*0.0035)</f>
        <v>247.17000000000002</v>
      </c>
      <c r="AJ67" s="171"/>
      <c r="AK67" s="171"/>
      <c r="AL67" s="171"/>
      <c r="AM67" s="57"/>
      <c r="AN67" s="66"/>
      <c r="AO67" s="66"/>
      <c r="AP67" s="66"/>
      <c r="AQ67" s="66"/>
      <c r="AR67" s="66"/>
      <c r="AS67" s="66"/>
    </row>
    <row r="68" spans="7:45" s="58" customFormat="1" x14ac:dyDescent="0.25">
      <c r="H68" s="65"/>
      <c r="Z68" s="172"/>
      <c r="AA68" s="172"/>
      <c r="AB68" s="172"/>
      <c r="AC68" s="172"/>
      <c r="AE68" s="57"/>
      <c r="AF68" s="57"/>
      <c r="AG68" s="57"/>
      <c r="AH68" s="173" t="s">
        <v>93</v>
      </c>
      <c r="AI68" s="173"/>
      <c r="AJ68" s="173"/>
      <c r="AK68" s="173"/>
      <c r="AL68" s="173"/>
      <c r="AM68" s="173"/>
      <c r="AN68" s="66"/>
      <c r="AO68" s="66"/>
      <c r="AP68" s="66"/>
      <c r="AQ68" s="66"/>
      <c r="AR68" s="66"/>
      <c r="AS68" s="66"/>
    </row>
    <row r="69" spans="7:45" s="58" customFormat="1" x14ac:dyDescent="0.25">
      <c r="H69" s="70" t="s">
        <v>105</v>
      </c>
      <c r="Z69" s="71"/>
      <c r="AA69" s="71"/>
      <c r="AB69" s="71"/>
      <c r="AC69" s="71"/>
      <c r="AE69" s="57"/>
      <c r="AF69" s="57"/>
      <c r="AG69" s="57"/>
      <c r="AH69" s="72"/>
      <c r="AI69" s="72"/>
      <c r="AJ69" s="72"/>
      <c r="AK69" s="72"/>
      <c r="AL69" s="72"/>
      <c r="AM69" s="72"/>
      <c r="AN69" s="66"/>
      <c r="AO69" s="66"/>
      <c r="AP69" s="66"/>
      <c r="AQ69" s="66"/>
      <c r="AR69" s="66"/>
      <c r="AS69" s="66"/>
    </row>
    <row r="70" spans="7:45" s="58" customFormat="1" ht="7.5" customHeight="1" x14ac:dyDescent="0.25">
      <c r="H70" s="65"/>
      <c r="Z70" s="71"/>
      <c r="AA70" s="71"/>
      <c r="AB70" s="71"/>
      <c r="AC70" s="71"/>
      <c r="AE70" s="57"/>
      <c r="AF70" s="57"/>
      <c r="AG70" s="57"/>
      <c r="AH70" s="72"/>
      <c r="AI70" s="72"/>
      <c r="AJ70" s="72"/>
      <c r="AK70" s="72"/>
      <c r="AL70" s="72"/>
      <c r="AM70" s="72"/>
      <c r="AN70" s="66"/>
      <c r="AO70" s="66"/>
      <c r="AP70" s="66"/>
      <c r="AQ70" s="66"/>
      <c r="AR70" s="66"/>
      <c r="AS70" s="66"/>
    </row>
    <row r="71" spans="7:45" s="58" customFormat="1" x14ac:dyDescent="0.25">
      <c r="H71" s="73" t="s">
        <v>103</v>
      </c>
      <c r="Z71" s="71"/>
      <c r="AA71" s="71"/>
      <c r="AB71" s="71"/>
      <c r="AC71" s="71"/>
      <c r="AE71" s="57"/>
      <c r="AF71" s="57"/>
      <c r="AG71" s="57"/>
      <c r="AH71" s="72"/>
      <c r="AI71" s="72"/>
      <c r="AJ71" s="72"/>
      <c r="AK71" s="72"/>
      <c r="AL71" s="72"/>
      <c r="AM71" s="72"/>
      <c r="AN71" s="66"/>
      <c r="AO71" s="66"/>
      <c r="AP71" s="66"/>
      <c r="AQ71" s="66"/>
      <c r="AR71" s="66"/>
      <c r="AS71" s="66"/>
    </row>
    <row r="72" spans="7:45" s="58" customFormat="1" x14ac:dyDescent="0.25">
      <c r="H72" s="65"/>
      <c r="Z72" s="71"/>
      <c r="AA72" s="71"/>
      <c r="AB72" s="71"/>
      <c r="AC72" s="71"/>
      <c r="AE72" s="57"/>
      <c r="AF72" s="57"/>
      <c r="AG72" s="57"/>
      <c r="AH72" s="72"/>
      <c r="AI72" s="72"/>
      <c r="AJ72" s="72"/>
      <c r="AK72" s="72"/>
      <c r="AL72" s="72"/>
      <c r="AM72" s="72"/>
      <c r="AN72" s="66"/>
      <c r="AO72" s="66"/>
      <c r="AP72" s="66"/>
      <c r="AQ72" s="66"/>
      <c r="AR72" s="66"/>
      <c r="AS72" s="66"/>
    </row>
    <row r="73" spans="7:45" s="57" customFormat="1" ht="15" customHeight="1" x14ac:dyDescent="0.25">
      <c r="G73" s="150" t="s">
        <v>70</v>
      </c>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row>
    <row r="74" spans="7:45" s="57" customFormat="1" x14ac:dyDescent="0.25">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row>
    <row r="75" spans="7:45" s="57" customFormat="1" x14ac:dyDescent="0.25">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row>
    <row r="76" spans="7:45" s="57" customFormat="1" x14ac:dyDescent="0.25">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row>
    <row r="77" spans="7:45" s="57" customFormat="1" x14ac:dyDescent="0.25">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row>
    <row r="78" spans="7:45" s="57" customFormat="1" ht="19.5" customHeight="1" x14ac:dyDescent="0.25">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row>
    <row r="79" spans="7:45" s="57" customFormat="1" x14ac:dyDescent="0.2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74"/>
      <c r="AE79" s="74"/>
      <c r="AF79" s="74"/>
      <c r="AH79" s="137"/>
      <c r="AI79" s="137"/>
      <c r="AJ79" s="137"/>
      <c r="AK79" s="137"/>
      <c r="AL79" s="137"/>
      <c r="AM79" s="137"/>
      <c r="AN79" s="137"/>
      <c r="AO79" s="137"/>
      <c r="AP79" s="137"/>
      <c r="AQ79" s="137"/>
      <c r="AR79" s="137"/>
      <c r="AS79" s="137"/>
    </row>
    <row r="80" spans="7:45" s="57" customFormat="1" x14ac:dyDescent="0.25">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74"/>
      <c r="AE80" s="74"/>
      <c r="AF80" s="74"/>
      <c r="AH80" s="138"/>
      <c r="AI80" s="138"/>
      <c r="AJ80" s="138"/>
      <c r="AK80" s="138"/>
      <c r="AL80" s="138"/>
      <c r="AM80" s="138"/>
      <c r="AN80" s="138"/>
      <c r="AO80" s="138"/>
      <c r="AP80" s="138"/>
      <c r="AQ80" s="138"/>
      <c r="AR80" s="138"/>
      <c r="AS80" s="138"/>
    </row>
    <row r="81" spans="7:45" s="57" customFormat="1" x14ac:dyDescent="0.25">
      <c r="G81" s="75" t="s">
        <v>53</v>
      </c>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H81" s="57" t="s">
        <v>54</v>
      </c>
    </row>
    <row r="82" spans="7:45" s="57" customFormat="1" ht="9" customHeight="1" x14ac:dyDescent="0.25">
      <c r="S82" s="76"/>
      <c r="T82" s="76"/>
      <c r="U82" s="76"/>
      <c r="V82" s="76"/>
      <c r="W82" s="76"/>
      <c r="X82" s="76"/>
      <c r="Y82" s="76"/>
      <c r="Z82" s="76"/>
      <c r="AA82" s="76"/>
      <c r="AB82" s="76"/>
      <c r="AC82" s="76"/>
      <c r="AD82" s="76"/>
      <c r="AE82" s="76"/>
      <c r="AF82" s="76"/>
    </row>
    <row r="83" spans="7:45" s="57" customFormat="1" ht="26.25" x14ac:dyDescent="0.4">
      <c r="G83" s="91" t="s">
        <v>100</v>
      </c>
      <c r="S83" s="76"/>
      <c r="T83" s="76"/>
      <c r="U83" s="76"/>
      <c r="V83" s="76"/>
      <c r="W83" s="76"/>
      <c r="X83" s="76"/>
      <c r="Y83" s="76"/>
      <c r="Z83" s="76"/>
      <c r="AA83" s="76"/>
      <c r="AB83" s="76"/>
      <c r="AC83" s="76"/>
      <c r="AD83" s="76"/>
      <c r="AE83" s="76"/>
      <c r="AF83" s="76"/>
      <c r="AP83" s="57" t="s">
        <v>108</v>
      </c>
    </row>
    <row r="84" spans="7:45" s="57" customFormat="1" x14ac:dyDescent="0.25">
      <c r="G84" s="77" t="s">
        <v>101</v>
      </c>
    </row>
    <row r="85" spans="7:45" s="57" customFormat="1" x14ac:dyDescent="0.25"/>
    <row r="86" spans="7:45" s="57" customFormat="1" x14ac:dyDescent="0.25"/>
    <row r="87" spans="7:45" s="57" customFormat="1" x14ac:dyDescent="0.25">
      <c r="H87" s="92" t="s">
        <v>31</v>
      </c>
      <c r="I87" s="78"/>
      <c r="J87" s="78"/>
      <c r="K87" s="78"/>
      <c r="L87" s="78"/>
      <c r="M87" s="78"/>
      <c r="N87" s="78"/>
      <c r="O87" s="78"/>
      <c r="P87" s="78"/>
      <c r="Q87" s="78"/>
      <c r="R87" s="78"/>
      <c r="S87" s="78"/>
      <c r="U87" s="92" t="s">
        <v>97</v>
      </c>
      <c r="V87" s="78"/>
      <c r="W87" s="78"/>
      <c r="X87" s="78"/>
      <c r="Y87" s="78"/>
      <c r="Z87" s="78"/>
      <c r="AA87" s="78"/>
      <c r="AB87" s="78"/>
      <c r="AD87" s="78"/>
      <c r="AE87" s="78"/>
      <c r="AF87" s="78"/>
      <c r="AG87" s="78"/>
      <c r="AH87" s="92" t="s">
        <v>98</v>
      </c>
      <c r="AI87" s="78"/>
      <c r="AJ87" s="78"/>
      <c r="AK87" s="78"/>
      <c r="AL87" s="79"/>
      <c r="AM87" s="78"/>
      <c r="AN87" s="78"/>
      <c r="AO87" s="78"/>
      <c r="AP87" s="78"/>
      <c r="AQ87" s="78"/>
      <c r="AR87" s="78"/>
      <c r="AS87" s="78"/>
    </row>
    <row r="88" spans="7:45" s="57" customFormat="1" x14ac:dyDescent="0.25">
      <c r="G88" s="78"/>
      <c r="H88" s="95"/>
      <c r="I88" s="96"/>
      <c r="J88" s="96"/>
      <c r="K88" s="96"/>
      <c r="L88" s="96"/>
      <c r="M88" s="96"/>
      <c r="N88" s="96"/>
      <c r="O88" s="96"/>
      <c r="P88" s="96"/>
      <c r="Q88" s="96"/>
      <c r="R88" s="96"/>
      <c r="S88" s="97"/>
      <c r="T88" s="79"/>
      <c r="U88" s="95"/>
      <c r="V88" s="96"/>
      <c r="W88" s="96"/>
      <c r="X88" s="96"/>
      <c r="Y88" s="96"/>
      <c r="Z88" s="96"/>
      <c r="AA88" s="96"/>
      <c r="AB88" s="96"/>
      <c r="AC88" s="96"/>
      <c r="AD88" s="96"/>
      <c r="AE88" s="96"/>
      <c r="AF88" s="97"/>
      <c r="AG88" s="79"/>
      <c r="AH88" s="95"/>
      <c r="AI88" s="96"/>
      <c r="AJ88" s="96"/>
      <c r="AK88" s="96"/>
      <c r="AL88" s="96"/>
      <c r="AM88" s="96"/>
      <c r="AN88" s="96"/>
      <c r="AO88" s="96"/>
      <c r="AP88" s="96"/>
      <c r="AQ88" s="96"/>
      <c r="AR88" s="96"/>
      <c r="AS88" s="97"/>
    </row>
    <row r="89" spans="7:45" s="57" customFormat="1" x14ac:dyDescent="0.25">
      <c r="G89" s="78"/>
      <c r="H89" s="98"/>
      <c r="I89" s="99"/>
      <c r="J89" s="99"/>
      <c r="K89" s="99"/>
      <c r="L89" s="99"/>
      <c r="M89" s="99"/>
      <c r="N89" s="99"/>
      <c r="O89" s="99"/>
      <c r="P89" s="99"/>
      <c r="Q89" s="99"/>
      <c r="R89" s="99"/>
      <c r="S89" s="100"/>
      <c r="T89" s="79"/>
      <c r="U89" s="98"/>
      <c r="V89" s="99"/>
      <c r="W89" s="99"/>
      <c r="X89" s="99"/>
      <c r="Y89" s="99"/>
      <c r="Z89" s="99"/>
      <c r="AA89" s="99"/>
      <c r="AB89" s="99"/>
      <c r="AC89" s="99"/>
      <c r="AD89" s="99"/>
      <c r="AE89" s="99"/>
      <c r="AF89" s="100"/>
      <c r="AG89" s="79"/>
      <c r="AH89" s="98"/>
      <c r="AI89" s="99"/>
      <c r="AJ89" s="99"/>
      <c r="AK89" s="99"/>
      <c r="AL89" s="99"/>
      <c r="AM89" s="99"/>
      <c r="AN89" s="99"/>
      <c r="AO89" s="99"/>
      <c r="AP89" s="99"/>
      <c r="AQ89" s="99"/>
      <c r="AR89" s="99"/>
      <c r="AS89" s="100"/>
    </row>
    <row r="90" spans="7:45" s="57" customFormat="1" x14ac:dyDescent="0.25">
      <c r="G90" s="78"/>
      <c r="H90" s="98"/>
      <c r="I90" s="99"/>
      <c r="J90" s="99"/>
      <c r="K90" s="99"/>
      <c r="L90" s="99"/>
      <c r="M90" s="99"/>
      <c r="N90" s="99"/>
      <c r="O90" s="99"/>
      <c r="P90" s="99"/>
      <c r="Q90" s="99"/>
      <c r="R90" s="99"/>
      <c r="S90" s="100"/>
      <c r="T90" s="79"/>
      <c r="U90" s="98"/>
      <c r="V90" s="99"/>
      <c r="W90" s="99"/>
      <c r="X90" s="99"/>
      <c r="Y90" s="99"/>
      <c r="Z90" s="99"/>
      <c r="AA90" s="99"/>
      <c r="AB90" s="99"/>
      <c r="AC90" s="99"/>
      <c r="AD90" s="99"/>
      <c r="AE90" s="99"/>
      <c r="AF90" s="100"/>
      <c r="AG90" s="79"/>
      <c r="AH90" s="98"/>
      <c r="AI90" s="99"/>
      <c r="AJ90" s="99"/>
      <c r="AK90" s="99"/>
      <c r="AL90" s="99"/>
      <c r="AM90" s="99"/>
      <c r="AN90" s="99"/>
      <c r="AO90" s="99"/>
      <c r="AP90" s="99"/>
      <c r="AQ90" s="99"/>
      <c r="AR90" s="99"/>
      <c r="AS90" s="100"/>
    </row>
    <row r="91" spans="7:45" s="57" customFormat="1" x14ac:dyDescent="0.25">
      <c r="G91" s="78"/>
      <c r="H91" s="98"/>
      <c r="I91" s="99"/>
      <c r="J91" s="99"/>
      <c r="K91" s="99"/>
      <c r="L91" s="99"/>
      <c r="M91" s="99"/>
      <c r="N91" s="99"/>
      <c r="O91" s="99"/>
      <c r="P91" s="99"/>
      <c r="Q91" s="99"/>
      <c r="R91" s="99"/>
      <c r="S91" s="100"/>
      <c r="T91" s="79"/>
      <c r="U91" s="98"/>
      <c r="V91" s="99"/>
      <c r="W91" s="99"/>
      <c r="X91" s="99"/>
      <c r="Y91" s="99"/>
      <c r="Z91" s="99"/>
      <c r="AA91" s="99"/>
      <c r="AB91" s="99"/>
      <c r="AC91" s="99"/>
      <c r="AD91" s="99"/>
      <c r="AE91" s="99"/>
      <c r="AF91" s="100"/>
      <c r="AG91" s="79"/>
      <c r="AH91" s="98"/>
      <c r="AI91" s="99"/>
      <c r="AJ91" s="99"/>
      <c r="AK91" s="99"/>
      <c r="AL91" s="99"/>
      <c r="AM91" s="99"/>
      <c r="AN91" s="99"/>
      <c r="AO91" s="99"/>
      <c r="AP91" s="99"/>
      <c r="AQ91" s="99"/>
      <c r="AR91" s="99"/>
      <c r="AS91" s="100"/>
    </row>
    <row r="92" spans="7:45" s="57" customFormat="1" x14ac:dyDescent="0.25">
      <c r="G92" s="78"/>
      <c r="H92" s="98"/>
      <c r="I92" s="99"/>
      <c r="J92" s="99"/>
      <c r="K92" s="99"/>
      <c r="L92" s="99"/>
      <c r="M92" s="99"/>
      <c r="N92" s="99"/>
      <c r="O92" s="99"/>
      <c r="P92" s="99"/>
      <c r="Q92" s="99"/>
      <c r="R92" s="99"/>
      <c r="S92" s="100"/>
      <c r="T92" s="79"/>
      <c r="U92" s="98"/>
      <c r="V92" s="99"/>
      <c r="W92" s="99"/>
      <c r="X92" s="99"/>
      <c r="Y92" s="99"/>
      <c r="Z92" s="99"/>
      <c r="AA92" s="99"/>
      <c r="AB92" s="99"/>
      <c r="AC92" s="99"/>
      <c r="AD92" s="99"/>
      <c r="AE92" s="99"/>
      <c r="AF92" s="100"/>
      <c r="AG92" s="79"/>
      <c r="AH92" s="98"/>
      <c r="AI92" s="99"/>
      <c r="AJ92" s="99"/>
      <c r="AK92" s="99"/>
      <c r="AL92" s="99"/>
      <c r="AM92" s="99"/>
      <c r="AN92" s="99"/>
      <c r="AO92" s="99"/>
      <c r="AP92" s="99"/>
      <c r="AQ92" s="99"/>
      <c r="AR92" s="99"/>
      <c r="AS92" s="100"/>
    </row>
    <row r="93" spans="7:45" s="57" customFormat="1" x14ac:dyDescent="0.25">
      <c r="G93" s="78"/>
      <c r="H93" s="98"/>
      <c r="I93" s="99"/>
      <c r="J93" s="99"/>
      <c r="K93" s="99"/>
      <c r="L93" s="99"/>
      <c r="M93" s="99"/>
      <c r="N93" s="99"/>
      <c r="O93" s="99"/>
      <c r="P93" s="99"/>
      <c r="Q93" s="99"/>
      <c r="R93" s="99"/>
      <c r="S93" s="100"/>
      <c r="T93" s="79"/>
      <c r="U93" s="98"/>
      <c r="V93" s="99"/>
      <c r="W93" s="99"/>
      <c r="X93" s="99"/>
      <c r="Y93" s="99"/>
      <c r="Z93" s="99"/>
      <c r="AA93" s="99"/>
      <c r="AB93" s="99"/>
      <c r="AC93" s="99"/>
      <c r="AD93" s="99"/>
      <c r="AE93" s="99"/>
      <c r="AF93" s="100"/>
      <c r="AG93" s="79"/>
      <c r="AH93" s="98"/>
      <c r="AI93" s="99"/>
      <c r="AJ93" s="99"/>
      <c r="AK93" s="99"/>
      <c r="AL93" s="99"/>
      <c r="AM93" s="99"/>
      <c r="AN93" s="99"/>
      <c r="AO93" s="99"/>
      <c r="AP93" s="99"/>
      <c r="AQ93" s="99"/>
      <c r="AR93" s="99"/>
      <c r="AS93" s="100"/>
    </row>
    <row r="94" spans="7:45" s="57" customFormat="1" x14ac:dyDescent="0.25">
      <c r="G94" s="78"/>
      <c r="H94" s="98"/>
      <c r="I94" s="99"/>
      <c r="J94" s="99"/>
      <c r="K94" s="99"/>
      <c r="L94" s="99"/>
      <c r="M94" s="99"/>
      <c r="N94" s="99"/>
      <c r="O94" s="99"/>
      <c r="P94" s="99"/>
      <c r="Q94" s="99"/>
      <c r="R94" s="99"/>
      <c r="S94" s="100"/>
      <c r="T94" s="79"/>
      <c r="U94" s="98"/>
      <c r="V94" s="99"/>
      <c r="W94" s="99"/>
      <c r="X94" s="99"/>
      <c r="Y94" s="99"/>
      <c r="Z94" s="99"/>
      <c r="AA94" s="99"/>
      <c r="AB94" s="99"/>
      <c r="AC94" s="99"/>
      <c r="AD94" s="99"/>
      <c r="AE94" s="99"/>
      <c r="AF94" s="100"/>
      <c r="AG94" s="79"/>
      <c r="AH94" s="98"/>
      <c r="AI94" s="99"/>
      <c r="AJ94" s="99"/>
      <c r="AK94" s="99"/>
      <c r="AL94" s="99"/>
      <c r="AM94" s="99"/>
      <c r="AN94" s="99"/>
      <c r="AO94" s="99"/>
      <c r="AP94" s="99"/>
      <c r="AQ94" s="99"/>
      <c r="AR94" s="99"/>
      <c r="AS94" s="100"/>
    </row>
    <row r="95" spans="7:45" s="57" customFormat="1" x14ac:dyDescent="0.25">
      <c r="G95" s="78"/>
      <c r="H95" s="98"/>
      <c r="I95" s="99"/>
      <c r="J95" s="99"/>
      <c r="K95" s="99"/>
      <c r="L95" s="99"/>
      <c r="M95" s="99"/>
      <c r="N95" s="99"/>
      <c r="O95" s="99"/>
      <c r="P95" s="99"/>
      <c r="Q95" s="99"/>
      <c r="R95" s="99"/>
      <c r="S95" s="100"/>
      <c r="T95" s="79"/>
      <c r="U95" s="98"/>
      <c r="V95" s="99"/>
      <c r="W95" s="99"/>
      <c r="X95" s="99"/>
      <c r="Y95" s="99"/>
      <c r="Z95" s="99"/>
      <c r="AA95" s="99"/>
      <c r="AB95" s="99"/>
      <c r="AC95" s="99"/>
      <c r="AD95" s="99"/>
      <c r="AE95" s="99"/>
      <c r="AF95" s="100"/>
      <c r="AG95" s="79"/>
      <c r="AH95" s="98"/>
      <c r="AI95" s="99"/>
      <c r="AJ95" s="99"/>
      <c r="AK95" s="99"/>
      <c r="AL95" s="99"/>
      <c r="AM95" s="99"/>
      <c r="AN95" s="99"/>
      <c r="AO95" s="99"/>
      <c r="AP95" s="99"/>
      <c r="AQ95" s="99"/>
      <c r="AR95" s="99"/>
      <c r="AS95" s="100"/>
    </row>
    <row r="96" spans="7:45" s="57" customFormat="1" x14ac:dyDescent="0.25">
      <c r="G96" s="78"/>
      <c r="H96" s="98"/>
      <c r="I96" s="99"/>
      <c r="J96" s="99"/>
      <c r="K96" s="99"/>
      <c r="L96" s="99"/>
      <c r="M96" s="99"/>
      <c r="N96" s="99"/>
      <c r="O96" s="99"/>
      <c r="P96" s="99"/>
      <c r="Q96" s="99"/>
      <c r="R96" s="99"/>
      <c r="S96" s="100"/>
      <c r="T96" s="79"/>
      <c r="U96" s="98"/>
      <c r="V96" s="99"/>
      <c r="W96" s="99"/>
      <c r="X96" s="99"/>
      <c r="Y96" s="99"/>
      <c r="Z96" s="99"/>
      <c r="AA96" s="99"/>
      <c r="AB96" s="99"/>
      <c r="AC96" s="99"/>
      <c r="AD96" s="99"/>
      <c r="AE96" s="99"/>
      <c r="AF96" s="100"/>
      <c r="AG96" s="79"/>
      <c r="AH96" s="98"/>
      <c r="AI96" s="99"/>
      <c r="AJ96" s="99"/>
      <c r="AK96" s="99"/>
      <c r="AL96" s="99"/>
      <c r="AM96" s="99"/>
      <c r="AN96" s="99"/>
      <c r="AO96" s="99"/>
      <c r="AP96" s="99"/>
      <c r="AQ96" s="99"/>
      <c r="AR96" s="99"/>
      <c r="AS96" s="100"/>
    </row>
    <row r="97" spans="7:45" s="57" customFormat="1" x14ac:dyDescent="0.25">
      <c r="G97" s="78"/>
      <c r="H97" s="98"/>
      <c r="I97" s="99"/>
      <c r="J97" s="99"/>
      <c r="K97" s="99"/>
      <c r="L97" s="99"/>
      <c r="M97" s="99"/>
      <c r="N97" s="99"/>
      <c r="O97" s="99"/>
      <c r="P97" s="99"/>
      <c r="Q97" s="99"/>
      <c r="R97" s="99"/>
      <c r="S97" s="100"/>
      <c r="T97" s="79"/>
      <c r="U97" s="98"/>
      <c r="V97" s="99"/>
      <c r="W97" s="99"/>
      <c r="X97" s="99"/>
      <c r="Y97" s="99"/>
      <c r="Z97" s="99"/>
      <c r="AA97" s="99"/>
      <c r="AB97" s="99"/>
      <c r="AC97" s="99"/>
      <c r="AD97" s="99"/>
      <c r="AE97" s="99"/>
      <c r="AF97" s="100"/>
      <c r="AG97" s="79"/>
      <c r="AH97" s="98"/>
      <c r="AI97" s="99"/>
      <c r="AJ97" s="99"/>
      <c r="AK97" s="99"/>
      <c r="AL97" s="99"/>
      <c r="AM97" s="99"/>
      <c r="AN97" s="99"/>
      <c r="AO97" s="99"/>
      <c r="AP97" s="99"/>
      <c r="AQ97" s="99"/>
      <c r="AR97" s="99"/>
      <c r="AS97" s="100"/>
    </row>
    <row r="98" spans="7:45" s="57" customFormat="1" x14ac:dyDescent="0.25">
      <c r="G98" s="78"/>
      <c r="H98" s="98"/>
      <c r="I98" s="99"/>
      <c r="J98" s="99"/>
      <c r="K98" s="99"/>
      <c r="L98" s="99"/>
      <c r="M98" s="99"/>
      <c r="N98" s="99"/>
      <c r="O98" s="99"/>
      <c r="P98" s="99"/>
      <c r="Q98" s="99"/>
      <c r="R98" s="99"/>
      <c r="S98" s="100"/>
      <c r="T98" s="78"/>
      <c r="U98" s="98"/>
      <c r="V98" s="99"/>
      <c r="W98" s="99"/>
      <c r="X98" s="99"/>
      <c r="Y98" s="99"/>
      <c r="Z98" s="99"/>
      <c r="AA98" s="99"/>
      <c r="AB98" s="99"/>
      <c r="AC98" s="99"/>
      <c r="AD98" s="99"/>
      <c r="AE98" s="99"/>
      <c r="AF98" s="100"/>
      <c r="AG98" s="78"/>
      <c r="AH98" s="98"/>
      <c r="AI98" s="99"/>
      <c r="AJ98" s="99"/>
      <c r="AK98" s="99"/>
      <c r="AL98" s="99"/>
      <c r="AM98" s="99"/>
      <c r="AN98" s="99"/>
      <c r="AO98" s="99"/>
      <c r="AP98" s="99"/>
      <c r="AQ98" s="99"/>
      <c r="AR98" s="99"/>
      <c r="AS98" s="100"/>
    </row>
    <row r="99" spans="7:45" s="57" customFormat="1" x14ac:dyDescent="0.25">
      <c r="G99" s="78"/>
      <c r="H99" s="101"/>
      <c r="I99" s="102"/>
      <c r="J99" s="102"/>
      <c r="K99" s="102"/>
      <c r="L99" s="102"/>
      <c r="M99" s="102"/>
      <c r="N99" s="102"/>
      <c r="O99" s="102"/>
      <c r="P99" s="102"/>
      <c r="Q99" s="102"/>
      <c r="R99" s="102"/>
      <c r="S99" s="103"/>
      <c r="T99" s="78"/>
      <c r="U99" s="101"/>
      <c r="V99" s="102"/>
      <c r="W99" s="102"/>
      <c r="X99" s="102"/>
      <c r="Y99" s="102"/>
      <c r="Z99" s="102"/>
      <c r="AA99" s="102"/>
      <c r="AB99" s="102"/>
      <c r="AC99" s="102"/>
      <c r="AD99" s="102"/>
      <c r="AE99" s="102"/>
      <c r="AF99" s="103"/>
      <c r="AG99" s="78"/>
      <c r="AH99" s="101"/>
      <c r="AI99" s="102"/>
      <c r="AJ99" s="102"/>
      <c r="AK99" s="102"/>
      <c r="AL99" s="102"/>
      <c r="AM99" s="102"/>
      <c r="AN99" s="102"/>
      <c r="AO99" s="102"/>
      <c r="AP99" s="102"/>
      <c r="AQ99" s="102"/>
      <c r="AR99" s="102"/>
      <c r="AS99" s="103"/>
    </row>
    <row r="100" spans="7:45" s="57" customFormat="1" x14ac:dyDescent="0.25">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row>
    <row r="101" spans="7:45" s="57" customFormat="1" x14ac:dyDescent="0.25">
      <c r="G101" s="78"/>
      <c r="H101" s="92" t="s">
        <v>99</v>
      </c>
      <c r="I101" s="78"/>
      <c r="J101" s="78"/>
      <c r="K101" s="78"/>
      <c r="L101" s="78"/>
      <c r="M101" s="78"/>
      <c r="N101" s="78"/>
      <c r="O101" s="78"/>
      <c r="P101" s="78"/>
      <c r="Q101" s="78"/>
      <c r="R101" s="78"/>
      <c r="S101" s="78"/>
      <c r="T101" s="78"/>
      <c r="U101" s="92" t="s">
        <v>112</v>
      </c>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row>
    <row r="102" spans="7:45" s="57" customFormat="1" x14ac:dyDescent="0.25">
      <c r="G102" s="78"/>
      <c r="H102" s="95"/>
      <c r="I102" s="96"/>
      <c r="J102" s="96"/>
      <c r="K102" s="96"/>
      <c r="L102" s="96"/>
      <c r="M102" s="96"/>
      <c r="N102" s="96"/>
      <c r="O102" s="96"/>
      <c r="P102" s="96"/>
      <c r="Q102" s="96"/>
      <c r="R102" s="96"/>
      <c r="S102" s="97"/>
      <c r="T102" s="78"/>
      <c r="U102" s="95"/>
      <c r="V102" s="96"/>
      <c r="W102" s="96"/>
      <c r="X102" s="96"/>
      <c r="Y102" s="96"/>
      <c r="Z102" s="96"/>
      <c r="AA102" s="96"/>
      <c r="AB102" s="96"/>
      <c r="AC102" s="96"/>
      <c r="AD102" s="96"/>
      <c r="AE102" s="96"/>
      <c r="AF102" s="97"/>
      <c r="AG102" s="78"/>
      <c r="AH102" s="95"/>
      <c r="AI102" s="96"/>
      <c r="AJ102" s="96"/>
      <c r="AK102" s="96"/>
      <c r="AL102" s="96"/>
      <c r="AM102" s="96"/>
      <c r="AN102" s="96"/>
      <c r="AO102" s="96"/>
      <c r="AP102" s="96"/>
      <c r="AQ102" s="96"/>
      <c r="AR102" s="96"/>
      <c r="AS102" s="97"/>
    </row>
    <row r="103" spans="7:45" s="57" customFormat="1" x14ac:dyDescent="0.25">
      <c r="G103" s="78"/>
      <c r="H103" s="98"/>
      <c r="I103" s="99"/>
      <c r="J103" s="99"/>
      <c r="K103" s="99"/>
      <c r="L103" s="99"/>
      <c r="M103" s="99"/>
      <c r="N103" s="99"/>
      <c r="O103" s="99"/>
      <c r="P103" s="99"/>
      <c r="Q103" s="99"/>
      <c r="R103" s="99"/>
      <c r="S103" s="100"/>
      <c r="T103" s="78"/>
      <c r="U103" s="98"/>
      <c r="V103" s="99"/>
      <c r="W103" s="99"/>
      <c r="X103" s="99"/>
      <c r="Y103" s="99"/>
      <c r="Z103" s="99"/>
      <c r="AA103" s="99"/>
      <c r="AB103" s="99"/>
      <c r="AC103" s="99"/>
      <c r="AD103" s="99"/>
      <c r="AE103" s="99"/>
      <c r="AF103" s="100"/>
      <c r="AG103" s="78"/>
      <c r="AH103" s="98"/>
      <c r="AI103" s="99"/>
      <c r="AJ103" s="99"/>
      <c r="AK103" s="99"/>
      <c r="AL103" s="99"/>
      <c r="AM103" s="99"/>
      <c r="AN103" s="99"/>
      <c r="AO103" s="99"/>
      <c r="AP103" s="99"/>
      <c r="AQ103" s="99"/>
      <c r="AR103" s="99"/>
      <c r="AS103" s="100"/>
    </row>
    <row r="104" spans="7:45" s="57" customFormat="1" x14ac:dyDescent="0.25">
      <c r="G104" s="78"/>
      <c r="H104" s="98"/>
      <c r="I104" s="99"/>
      <c r="J104" s="99"/>
      <c r="K104" s="99"/>
      <c r="L104" s="99"/>
      <c r="M104" s="99"/>
      <c r="N104" s="99"/>
      <c r="O104" s="99"/>
      <c r="P104" s="99"/>
      <c r="Q104" s="99"/>
      <c r="R104" s="99"/>
      <c r="S104" s="100"/>
      <c r="T104" s="78"/>
      <c r="U104" s="98"/>
      <c r="V104" s="99"/>
      <c r="W104" s="99"/>
      <c r="X104" s="99"/>
      <c r="Y104" s="99"/>
      <c r="Z104" s="99"/>
      <c r="AA104" s="99"/>
      <c r="AB104" s="99"/>
      <c r="AC104" s="99"/>
      <c r="AD104" s="99"/>
      <c r="AE104" s="99"/>
      <c r="AF104" s="100"/>
      <c r="AG104" s="78"/>
      <c r="AH104" s="98"/>
      <c r="AI104" s="99"/>
      <c r="AJ104" s="99"/>
      <c r="AK104" s="99"/>
      <c r="AL104" s="99"/>
      <c r="AM104" s="99"/>
      <c r="AN104" s="99"/>
      <c r="AO104" s="99"/>
      <c r="AP104" s="99"/>
      <c r="AQ104" s="99"/>
      <c r="AR104" s="99"/>
      <c r="AS104" s="100"/>
    </row>
    <row r="105" spans="7:45" s="57" customFormat="1" x14ac:dyDescent="0.25">
      <c r="G105" s="78"/>
      <c r="H105" s="98"/>
      <c r="I105" s="99"/>
      <c r="J105" s="99"/>
      <c r="K105" s="99"/>
      <c r="L105" s="99"/>
      <c r="M105" s="99"/>
      <c r="N105" s="99"/>
      <c r="O105" s="99"/>
      <c r="P105" s="99"/>
      <c r="Q105" s="99"/>
      <c r="R105" s="99"/>
      <c r="S105" s="100"/>
      <c r="T105" s="78"/>
      <c r="U105" s="98"/>
      <c r="V105" s="99"/>
      <c r="W105" s="99"/>
      <c r="X105" s="99"/>
      <c r="Y105" s="99"/>
      <c r="Z105" s="99"/>
      <c r="AA105" s="99"/>
      <c r="AB105" s="99"/>
      <c r="AC105" s="99"/>
      <c r="AD105" s="99"/>
      <c r="AE105" s="99"/>
      <c r="AF105" s="100"/>
      <c r="AG105" s="78"/>
      <c r="AH105" s="98"/>
      <c r="AI105" s="99"/>
      <c r="AJ105" s="99"/>
      <c r="AK105" s="99"/>
      <c r="AL105" s="99"/>
      <c r="AM105" s="99"/>
      <c r="AN105" s="99"/>
      <c r="AO105" s="99"/>
      <c r="AP105" s="99"/>
      <c r="AQ105" s="99"/>
      <c r="AR105" s="99"/>
      <c r="AS105" s="100"/>
    </row>
    <row r="106" spans="7:45" s="57" customFormat="1" x14ac:dyDescent="0.25">
      <c r="G106" s="78"/>
      <c r="H106" s="98"/>
      <c r="I106" s="99"/>
      <c r="J106" s="99"/>
      <c r="K106" s="99"/>
      <c r="L106" s="99"/>
      <c r="M106" s="99"/>
      <c r="N106" s="99"/>
      <c r="O106" s="99"/>
      <c r="P106" s="99"/>
      <c r="Q106" s="99"/>
      <c r="R106" s="99"/>
      <c r="S106" s="100"/>
      <c r="T106" s="78"/>
      <c r="U106" s="98"/>
      <c r="V106" s="99"/>
      <c r="W106" s="99"/>
      <c r="X106" s="99"/>
      <c r="Y106" s="99"/>
      <c r="Z106" s="99"/>
      <c r="AA106" s="99"/>
      <c r="AB106" s="99"/>
      <c r="AC106" s="99"/>
      <c r="AD106" s="99"/>
      <c r="AE106" s="99"/>
      <c r="AF106" s="100"/>
      <c r="AG106" s="78"/>
      <c r="AH106" s="98"/>
      <c r="AI106" s="99"/>
      <c r="AJ106" s="99"/>
      <c r="AK106" s="99"/>
      <c r="AL106" s="99"/>
      <c r="AM106" s="99"/>
      <c r="AN106" s="99"/>
      <c r="AO106" s="99"/>
      <c r="AP106" s="99"/>
      <c r="AQ106" s="99"/>
      <c r="AR106" s="99"/>
      <c r="AS106" s="100"/>
    </row>
    <row r="107" spans="7:45" s="57" customFormat="1" x14ac:dyDescent="0.25">
      <c r="G107" s="78"/>
      <c r="H107" s="98"/>
      <c r="I107" s="99"/>
      <c r="J107" s="99"/>
      <c r="K107" s="99"/>
      <c r="L107" s="99"/>
      <c r="M107" s="99"/>
      <c r="N107" s="99"/>
      <c r="O107" s="99"/>
      <c r="P107" s="99"/>
      <c r="Q107" s="99"/>
      <c r="R107" s="99"/>
      <c r="S107" s="100"/>
      <c r="T107" s="78"/>
      <c r="U107" s="98"/>
      <c r="V107" s="99"/>
      <c r="W107" s="99"/>
      <c r="X107" s="99"/>
      <c r="Y107" s="99"/>
      <c r="Z107" s="99"/>
      <c r="AA107" s="99"/>
      <c r="AB107" s="99"/>
      <c r="AC107" s="99"/>
      <c r="AD107" s="99"/>
      <c r="AE107" s="99"/>
      <c r="AF107" s="100"/>
      <c r="AG107" s="78"/>
      <c r="AH107" s="98"/>
      <c r="AI107" s="99"/>
      <c r="AJ107" s="99"/>
      <c r="AK107" s="99"/>
      <c r="AL107" s="99"/>
      <c r="AM107" s="99"/>
      <c r="AN107" s="99"/>
      <c r="AO107" s="99"/>
      <c r="AP107" s="99"/>
      <c r="AQ107" s="99"/>
      <c r="AR107" s="99"/>
      <c r="AS107" s="100"/>
    </row>
    <row r="108" spans="7:45" s="57" customFormat="1" x14ac:dyDescent="0.25">
      <c r="G108" s="78"/>
      <c r="H108" s="98"/>
      <c r="I108" s="99"/>
      <c r="J108" s="99"/>
      <c r="K108" s="99"/>
      <c r="L108" s="99"/>
      <c r="M108" s="99"/>
      <c r="N108" s="99"/>
      <c r="O108" s="99"/>
      <c r="P108" s="99"/>
      <c r="Q108" s="99"/>
      <c r="R108" s="99"/>
      <c r="S108" s="100"/>
      <c r="T108" s="78"/>
      <c r="U108" s="98"/>
      <c r="V108" s="99"/>
      <c r="W108" s="99"/>
      <c r="X108" s="99"/>
      <c r="Y108" s="99"/>
      <c r="Z108" s="99"/>
      <c r="AA108" s="99"/>
      <c r="AB108" s="99"/>
      <c r="AC108" s="99"/>
      <c r="AD108" s="99"/>
      <c r="AE108" s="99"/>
      <c r="AF108" s="100"/>
      <c r="AG108" s="78"/>
      <c r="AH108" s="98"/>
      <c r="AI108" s="99"/>
      <c r="AJ108" s="99"/>
      <c r="AK108" s="99"/>
      <c r="AL108" s="99"/>
      <c r="AM108" s="99"/>
      <c r="AN108" s="99"/>
      <c r="AO108" s="99"/>
      <c r="AP108" s="99"/>
      <c r="AQ108" s="99"/>
      <c r="AR108" s="99"/>
      <c r="AS108" s="100"/>
    </row>
    <row r="109" spans="7:45" s="57" customFormat="1" x14ac:dyDescent="0.25">
      <c r="G109" s="78"/>
      <c r="H109" s="98"/>
      <c r="I109" s="99"/>
      <c r="J109" s="99"/>
      <c r="K109" s="99"/>
      <c r="L109" s="99"/>
      <c r="M109" s="99"/>
      <c r="N109" s="99"/>
      <c r="O109" s="99"/>
      <c r="P109" s="99"/>
      <c r="Q109" s="99"/>
      <c r="R109" s="99"/>
      <c r="S109" s="100"/>
      <c r="T109" s="78"/>
      <c r="U109" s="98"/>
      <c r="V109" s="99"/>
      <c r="W109" s="99"/>
      <c r="X109" s="99"/>
      <c r="Y109" s="99"/>
      <c r="Z109" s="99"/>
      <c r="AA109" s="99"/>
      <c r="AB109" s="99"/>
      <c r="AC109" s="99"/>
      <c r="AD109" s="99"/>
      <c r="AE109" s="99"/>
      <c r="AF109" s="100"/>
      <c r="AG109" s="78"/>
      <c r="AH109" s="98"/>
      <c r="AI109" s="99"/>
      <c r="AJ109" s="99"/>
      <c r="AK109" s="99"/>
      <c r="AL109" s="99"/>
      <c r="AM109" s="99"/>
      <c r="AN109" s="99"/>
      <c r="AO109" s="99"/>
      <c r="AP109" s="99"/>
      <c r="AQ109" s="99"/>
      <c r="AR109" s="99"/>
      <c r="AS109" s="100"/>
    </row>
    <row r="110" spans="7:45" s="57" customFormat="1" x14ac:dyDescent="0.25">
      <c r="G110" s="78"/>
      <c r="H110" s="98"/>
      <c r="I110" s="99"/>
      <c r="J110" s="99"/>
      <c r="K110" s="99"/>
      <c r="L110" s="99"/>
      <c r="M110" s="99"/>
      <c r="N110" s="99"/>
      <c r="O110" s="99"/>
      <c r="P110" s="99"/>
      <c r="Q110" s="99"/>
      <c r="R110" s="99"/>
      <c r="S110" s="100"/>
      <c r="T110" s="78"/>
      <c r="U110" s="98"/>
      <c r="V110" s="99"/>
      <c r="W110" s="99"/>
      <c r="X110" s="99"/>
      <c r="Y110" s="99"/>
      <c r="Z110" s="99"/>
      <c r="AA110" s="99"/>
      <c r="AB110" s="99"/>
      <c r="AC110" s="99"/>
      <c r="AD110" s="99"/>
      <c r="AE110" s="99"/>
      <c r="AF110" s="100"/>
      <c r="AG110" s="78"/>
      <c r="AH110" s="98"/>
      <c r="AI110" s="99"/>
      <c r="AJ110" s="99"/>
      <c r="AK110" s="99"/>
      <c r="AL110" s="99"/>
      <c r="AM110" s="99"/>
      <c r="AN110" s="99"/>
      <c r="AO110" s="99"/>
      <c r="AP110" s="99"/>
      <c r="AQ110" s="99"/>
      <c r="AR110" s="99"/>
      <c r="AS110" s="100"/>
    </row>
    <row r="111" spans="7:45" s="57" customFormat="1" x14ac:dyDescent="0.25">
      <c r="G111" s="78"/>
      <c r="H111" s="98"/>
      <c r="I111" s="99"/>
      <c r="J111" s="99"/>
      <c r="K111" s="99"/>
      <c r="L111" s="99"/>
      <c r="M111" s="99"/>
      <c r="N111" s="99"/>
      <c r="O111" s="99"/>
      <c r="P111" s="99"/>
      <c r="Q111" s="99"/>
      <c r="R111" s="99"/>
      <c r="S111" s="100"/>
      <c r="T111" s="78"/>
      <c r="U111" s="98"/>
      <c r="V111" s="99"/>
      <c r="W111" s="99"/>
      <c r="X111" s="99"/>
      <c r="Y111" s="99"/>
      <c r="Z111" s="99"/>
      <c r="AA111" s="99"/>
      <c r="AB111" s="99"/>
      <c r="AC111" s="99"/>
      <c r="AD111" s="99"/>
      <c r="AE111" s="99"/>
      <c r="AF111" s="100"/>
      <c r="AG111" s="78"/>
      <c r="AH111" s="98"/>
      <c r="AI111" s="99"/>
      <c r="AJ111" s="99"/>
      <c r="AK111" s="99"/>
      <c r="AL111" s="99"/>
      <c r="AM111" s="99"/>
      <c r="AN111" s="99"/>
      <c r="AO111" s="99"/>
      <c r="AP111" s="99"/>
      <c r="AQ111" s="99"/>
      <c r="AR111" s="99"/>
      <c r="AS111" s="100"/>
    </row>
    <row r="112" spans="7:45" s="57" customFormat="1" x14ac:dyDescent="0.25">
      <c r="G112" s="78"/>
      <c r="H112" s="98"/>
      <c r="I112" s="99"/>
      <c r="J112" s="99"/>
      <c r="K112" s="99"/>
      <c r="L112" s="99"/>
      <c r="M112" s="99"/>
      <c r="N112" s="99"/>
      <c r="O112" s="99"/>
      <c r="P112" s="99"/>
      <c r="Q112" s="99"/>
      <c r="R112" s="99"/>
      <c r="S112" s="100"/>
      <c r="T112" s="78"/>
      <c r="U112" s="98"/>
      <c r="V112" s="99"/>
      <c r="W112" s="99"/>
      <c r="X112" s="99"/>
      <c r="Y112" s="99"/>
      <c r="Z112" s="99"/>
      <c r="AA112" s="99"/>
      <c r="AB112" s="99"/>
      <c r="AC112" s="99"/>
      <c r="AD112" s="99"/>
      <c r="AE112" s="99"/>
      <c r="AF112" s="100"/>
      <c r="AG112" s="78"/>
      <c r="AH112" s="98"/>
      <c r="AI112" s="99"/>
      <c r="AJ112" s="99"/>
      <c r="AK112" s="99"/>
      <c r="AL112" s="99"/>
      <c r="AM112" s="99"/>
      <c r="AN112" s="99"/>
      <c r="AO112" s="99"/>
      <c r="AP112" s="99"/>
      <c r="AQ112" s="99"/>
      <c r="AR112" s="99"/>
      <c r="AS112" s="100"/>
    </row>
    <row r="113" spans="7:45" s="57" customFormat="1" x14ac:dyDescent="0.25">
      <c r="G113" s="78"/>
      <c r="H113" s="101"/>
      <c r="I113" s="102"/>
      <c r="J113" s="102"/>
      <c r="K113" s="102"/>
      <c r="L113" s="102"/>
      <c r="M113" s="102"/>
      <c r="N113" s="102"/>
      <c r="O113" s="102"/>
      <c r="P113" s="102"/>
      <c r="Q113" s="102"/>
      <c r="R113" s="102"/>
      <c r="S113" s="103"/>
      <c r="T113" s="78"/>
      <c r="U113" s="101"/>
      <c r="V113" s="102"/>
      <c r="W113" s="102"/>
      <c r="X113" s="102"/>
      <c r="Y113" s="102"/>
      <c r="Z113" s="102"/>
      <c r="AA113" s="102"/>
      <c r="AB113" s="102"/>
      <c r="AC113" s="102"/>
      <c r="AD113" s="102"/>
      <c r="AE113" s="102"/>
      <c r="AF113" s="103"/>
      <c r="AG113" s="78"/>
      <c r="AH113" s="101"/>
      <c r="AI113" s="102"/>
      <c r="AJ113" s="102"/>
      <c r="AK113" s="102"/>
      <c r="AL113" s="102"/>
      <c r="AM113" s="102"/>
      <c r="AN113" s="102"/>
      <c r="AO113" s="102"/>
      <c r="AP113" s="102"/>
      <c r="AQ113" s="102"/>
      <c r="AR113" s="102"/>
      <c r="AS113" s="103"/>
    </row>
    <row r="114" spans="7:45" s="57" customFormat="1" x14ac:dyDescent="0.25">
      <c r="G114" s="78"/>
      <c r="H114" s="80"/>
      <c r="I114" s="80"/>
      <c r="J114" s="80"/>
      <c r="K114" s="80"/>
      <c r="L114" s="80"/>
      <c r="M114" s="80"/>
      <c r="N114" s="80"/>
      <c r="O114" s="80"/>
      <c r="P114" s="80"/>
      <c r="Q114" s="80"/>
      <c r="R114" s="80"/>
      <c r="S114" s="80"/>
      <c r="T114" s="78"/>
      <c r="U114" s="80"/>
      <c r="V114" s="80"/>
      <c r="W114" s="80"/>
      <c r="X114" s="80"/>
      <c r="Y114" s="80"/>
      <c r="Z114" s="80"/>
      <c r="AA114" s="80"/>
      <c r="AB114" s="80"/>
      <c r="AC114" s="80"/>
      <c r="AD114" s="80"/>
      <c r="AE114" s="80"/>
      <c r="AF114" s="80"/>
      <c r="AG114" s="78"/>
      <c r="AH114" s="80"/>
      <c r="AI114" s="80"/>
      <c r="AJ114" s="80"/>
      <c r="AK114" s="80"/>
      <c r="AL114" s="80"/>
      <c r="AM114" s="80"/>
      <c r="AN114" s="80"/>
      <c r="AO114" s="80"/>
      <c r="AP114" s="80"/>
      <c r="AQ114" s="80"/>
      <c r="AR114" s="80"/>
      <c r="AS114" s="80"/>
    </row>
    <row r="115" spans="7:45" s="57" customFormat="1" x14ac:dyDescent="0.25">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row>
    <row r="116" spans="7:45" s="57" customFormat="1" x14ac:dyDescent="0.25">
      <c r="G116" s="78"/>
      <c r="H116" s="95"/>
      <c r="I116" s="96"/>
      <c r="J116" s="96"/>
      <c r="K116" s="96"/>
      <c r="L116" s="96"/>
      <c r="M116" s="96"/>
      <c r="N116" s="96"/>
      <c r="O116" s="96"/>
      <c r="P116" s="96"/>
      <c r="Q116" s="96"/>
      <c r="R116" s="96"/>
      <c r="S116" s="97"/>
      <c r="T116" s="78"/>
      <c r="U116" s="95"/>
      <c r="V116" s="96"/>
      <c r="W116" s="96"/>
      <c r="X116" s="96"/>
      <c r="Y116" s="96"/>
      <c r="Z116" s="96"/>
      <c r="AA116" s="96"/>
      <c r="AB116" s="96"/>
      <c r="AC116" s="96"/>
      <c r="AD116" s="96"/>
      <c r="AE116" s="96"/>
      <c r="AF116" s="97"/>
      <c r="AG116" s="78"/>
      <c r="AH116" s="95"/>
      <c r="AI116" s="96"/>
      <c r="AJ116" s="96"/>
      <c r="AK116" s="96"/>
      <c r="AL116" s="96"/>
      <c r="AM116" s="96"/>
      <c r="AN116" s="96"/>
      <c r="AO116" s="96"/>
      <c r="AP116" s="96"/>
      <c r="AQ116" s="96"/>
      <c r="AR116" s="96"/>
      <c r="AS116" s="97"/>
    </row>
    <row r="117" spans="7:45" s="57" customFormat="1" x14ac:dyDescent="0.25">
      <c r="G117" s="78"/>
      <c r="H117" s="98"/>
      <c r="I117" s="99"/>
      <c r="J117" s="99"/>
      <c r="K117" s="99"/>
      <c r="L117" s="99"/>
      <c r="M117" s="99"/>
      <c r="N117" s="99"/>
      <c r="O117" s="99"/>
      <c r="P117" s="99"/>
      <c r="Q117" s="99"/>
      <c r="R117" s="99"/>
      <c r="S117" s="100"/>
      <c r="T117" s="78"/>
      <c r="U117" s="98"/>
      <c r="V117" s="99"/>
      <c r="W117" s="99"/>
      <c r="X117" s="99"/>
      <c r="Y117" s="99"/>
      <c r="Z117" s="99"/>
      <c r="AA117" s="99"/>
      <c r="AB117" s="99"/>
      <c r="AC117" s="99"/>
      <c r="AD117" s="99"/>
      <c r="AE117" s="99"/>
      <c r="AF117" s="100"/>
      <c r="AG117" s="78"/>
      <c r="AH117" s="98"/>
      <c r="AI117" s="99"/>
      <c r="AJ117" s="99"/>
      <c r="AK117" s="99"/>
      <c r="AL117" s="99"/>
      <c r="AM117" s="99"/>
      <c r="AN117" s="99"/>
      <c r="AO117" s="99"/>
      <c r="AP117" s="99"/>
      <c r="AQ117" s="99"/>
      <c r="AR117" s="99"/>
      <c r="AS117" s="100"/>
    </row>
    <row r="118" spans="7:45" s="57" customFormat="1" x14ac:dyDescent="0.25">
      <c r="G118" s="78"/>
      <c r="H118" s="98"/>
      <c r="I118" s="99"/>
      <c r="J118" s="99"/>
      <c r="K118" s="99"/>
      <c r="L118" s="99"/>
      <c r="M118" s="99"/>
      <c r="N118" s="99"/>
      <c r="O118" s="99"/>
      <c r="P118" s="99"/>
      <c r="Q118" s="99"/>
      <c r="R118" s="99"/>
      <c r="S118" s="100"/>
      <c r="T118" s="78"/>
      <c r="U118" s="98"/>
      <c r="V118" s="99"/>
      <c r="W118" s="99"/>
      <c r="X118" s="99"/>
      <c r="Y118" s="99"/>
      <c r="Z118" s="99"/>
      <c r="AA118" s="99"/>
      <c r="AB118" s="99"/>
      <c r="AC118" s="99"/>
      <c r="AD118" s="99"/>
      <c r="AE118" s="99"/>
      <c r="AF118" s="100"/>
      <c r="AG118" s="78"/>
      <c r="AH118" s="98"/>
      <c r="AI118" s="99"/>
      <c r="AJ118" s="99"/>
      <c r="AK118" s="99"/>
      <c r="AL118" s="99"/>
      <c r="AM118" s="99"/>
      <c r="AN118" s="99"/>
      <c r="AO118" s="99"/>
      <c r="AP118" s="99"/>
      <c r="AQ118" s="99"/>
      <c r="AR118" s="99"/>
      <c r="AS118" s="100"/>
    </row>
    <row r="119" spans="7:45" s="57" customFormat="1" x14ac:dyDescent="0.25">
      <c r="G119" s="78"/>
      <c r="H119" s="98"/>
      <c r="I119" s="99"/>
      <c r="J119" s="99"/>
      <c r="K119" s="99"/>
      <c r="L119" s="99"/>
      <c r="M119" s="99"/>
      <c r="N119" s="99"/>
      <c r="O119" s="99"/>
      <c r="P119" s="99"/>
      <c r="Q119" s="99"/>
      <c r="R119" s="99"/>
      <c r="S119" s="100"/>
      <c r="T119" s="78"/>
      <c r="U119" s="98"/>
      <c r="V119" s="99"/>
      <c r="W119" s="99"/>
      <c r="X119" s="99"/>
      <c r="Y119" s="99"/>
      <c r="Z119" s="99"/>
      <c r="AA119" s="99"/>
      <c r="AB119" s="99"/>
      <c r="AC119" s="99"/>
      <c r="AD119" s="99"/>
      <c r="AE119" s="99"/>
      <c r="AF119" s="100"/>
      <c r="AG119" s="78"/>
      <c r="AH119" s="98"/>
      <c r="AI119" s="99"/>
      <c r="AJ119" s="99"/>
      <c r="AK119" s="99"/>
      <c r="AL119" s="99"/>
      <c r="AM119" s="99"/>
      <c r="AN119" s="99"/>
      <c r="AO119" s="99"/>
      <c r="AP119" s="99"/>
      <c r="AQ119" s="99"/>
      <c r="AR119" s="99"/>
      <c r="AS119" s="100"/>
    </row>
    <row r="120" spans="7:45" s="57" customFormat="1" x14ac:dyDescent="0.25">
      <c r="G120" s="78"/>
      <c r="H120" s="98"/>
      <c r="I120" s="99"/>
      <c r="J120" s="99"/>
      <c r="K120" s="99"/>
      <c r="L120" s="99"/>
      <c r="M120" s="99"/>
      <c r="N120" s="99"/>
      <c r="O120" s="99"/>
      <c r="P120" s="99"/>
      <c r="Q120" s="99"/>
      <c r="R120" s="99"/>
      <c r="S120" s="100"/>
      <c r="T120" s="78"/>
      <c r="U120" s="98"/>
      <c r="V120" s="99"/>
      <c r="W120" s="99"/>
      <c r="X120" s="99"/>
      <c r="Y120" s="99"/>
      <c r="Z120" s="99"/>
      <c r="AA120" s="99"/>
      <c r="AB120" s="99"/>
      <c r="AC120" s="99"/>
      <c r="AD120" s="99"/>
      <c r="AE120" s="99"/>
      <c r="AF120" s="100"/>
      <c r="AG120" s="78"/>
      <c r="AH120" s="98"/>
      <c r="AI120" s="99"/>
      <c r="AJ120" s="99"/>
      <c r="AK120" s="99"/>
      <c r="AL120" s="99"/>
      <c r="AM120" s="99"/>
      <c r="AN120" s="99"/>
      <c r="AO120" s="99"/>
      <c r="AP120" s="99"/>
      <c r="AQ120" s="99"/>
      <c r="AR120" s="99"/>
      <c r="AS120" s="100"/>
    </row>
    <row r="121" spans="7:45" s="57" customFormat="1" x14ac:dyDescent="0.25">
      <c r="G121" s="78"/>
      <c r="H121" s="98"/>
      <c r="I121" s="99"/>
      <c r="J121" s="99"/>
      <c r="K121" s="99"/>
      <c r="L121" s="99"/>
      <c r="M121" s="99"/>
      <c r="N121" s="99"/>
      <c r="O121" s="99"/>
      <c r="P121" s="99"/>
      <c r="Q121" s="99"/>
      <c r="R121" s="99"/>
      <c r="S121" s="100"/>
      <c r="T121" s="78"/>
      <c r="U121" s="98"/>
      <c r="V121" s="99"/>
      <c r="W121" s="99"/>
      <c r="X121" s="99"/>
      <c r="Y121" s="99"/>
      <c r="Z121" s="99"/>
      <c r="AA121" s="99"/>
      <c r="AB121" s="99"/>
      <c r="AC121" s="99"/>
      <c r="AD121" s="99"/>
      <c r="AE121" s="99"/>
      <c r="AF121" s="100"/>
      <c r="AG121" s="78"/>
      <c r="AH121" s="98"/>
      <c r="AI121" s="99"/>
      <c r="AJ121" s="99"/>
      <c r="AK121" s="99"/>
      <c r="AL121" s="99"/>
      <c r="AM121" s="99"/>
      <c r="AN121" s="99"/>
      <c r="AO121" s="99"/>
      <c r="AP121" s="99"/>
      <c r="AQ121" s="99"/>
      <c r="AR121" s="99"/>
      <c r="AS121" s="100"/>
    </row>
    <row r="122" spans="7:45" s="57" customFormat="1" x14ac:dyDescent="0.25">
      <c r="G122" s="78"/>
      <c r="H122" s="98"/>
      <c r="I122" s="99"/>
      <c r="J122" s="99"/>
      <c r="K122" s="99"/>
      <c r="L122" s="99"/>
      <c r="M122" s="99"/>
      <c r="N122" s="99"/>
      <c r="O122" s="99"/>
      <c r="P122" s="99"/>
      <c r="Q122" s="99"/>
      <c r="R122" s="99"/>
      <c r="S122" s="100"/>
      <c r="T122" s="78"/>
      <c r="U122" s="98"/>
      <c r="V122" s="99"/>
      <c r="W122" s="99"/>
      <c r="X122" s="99"/>
      <c r="Y122" s="99"/>
      <c r="Z122" s="99"/>
      <c r="AA122" s="99"/>
      <c r="AB122" s="99"/>
      <c r="AC122" s="99"/>
      <c r="AD122" s="99"/>
      <c r="AE122" s="99"/>
      <c r="AF122" s="100"/>
      <c r="AG122" s="78"/>
      <c r="AH122" s="98"/>
      <c r="AI122" s="99"/>
      <c r="AJ122" s="99"/>
      <c r="AK122" s="99"/>
      <c r="AL122" s="99"/>
      <c r="AM122" s="99"/>
      <c r="AN122" s="99"/>
      <c r="AO122" s="99"/>
      <c r="AP122" s="99"/>
      <c r="AQ122" s="99"/>
      <c r="AR122" s="99"/>
      <c r="AS122" s="100"/>
    </row>
    <row r="123" spans="7:45" s="57" customFormat="1" x14ac:dyDescent="0.25">
      <c r="G123" s="78"/>
      <c r="H123" s="98"/>
      <c r="I123" s="99"/>
      <c r="J123" s="99"/>
      <c r="K123" s="99"/>
      <c r="L123" s="99"/>
      <c r="M123" s="99"/>
      <c r="N123" s="99"/>
      <c r="O123" s="99"/>
      <c r="P123" s="99"/>
      <c r="Q123" s="99"/>
      <c r="R123" s="99"/>
      <c r="S123" s="100"/>
      <c r="T123" s="78"/>
      <c r="U123" s="98"/>
      <c r="V123" s="99"/>
      <c r="W123" s="99"/>
      <c r="X123" s="99"/>
      <c r="Y123" s="99"/>
      <c r="Z123" s="99"/>
      <c r="AA123" s="99"/>
      <c r="AB123" s="99"/>
      <c r="AC123" s="99"/>
      <c r="AD123" s="99"/>
      <c r="AE123" s="99"/>
      <c r="AF123" s="100"/>
      <c r="AG123" s="78"/>
      <c r="AH123" s="98"/>
      <c r="AI123" s="99"/>
      <c r="AJ123" s="99"/>
      <c r="AK123" s="99"/>
      <c r="AL123" s="99"/>
      <c r="AM123" s="99"/>
      <c r="AN123" s="99"/>
      <c r="AO123" s="99"/>
      <c r="AP123" s="99"/>
      <c r="AQ123" s="99"/>
      <c r="AR123" s="99"/>
      <c r="AS123" s="100"/>
    </row>
    <row r="124" spans="7:45" s="57" customFormat="1" x14ac:dyDescent="0.25">
      <c r="G124" s="78"/>
      <c r="H124" s="98"/>
      <c r="I124" s="99"/>
      <c r="J124" s="99"/>
      <c r="K124" s="99"/>
      <c r="L124" s="99"/>
      <c r="M124" s="99"/>
      <c r="N124" s="99"/>
      <c r="O124" s="99"/>
      <c r="P124" s="99"/>
      <c r="Q124" s="99"/>
      <c r="R124" s="99"/>
      <c r="S124" s="100"/>
      <c r="T124" s="78"/>
      <c r="U124" s="98"/>
      <c r="V124" s="99"/>
      <c r="W124" s="99"/>
      <c r="X124" s="99"/>
      <c r="Y124" s="99"/>
      <c r="Z124" s="99"/>
      <c r="AA124" s="99"/>
      <c r="AB124" s="99"/>
      <c r="AC124" s="99"/>
      <c r="AD124" s="99"/>
      <c r="AE124" s="99"/>
      <c r="AF124" s="100"/>
      <c r="AG124" s="78"/>
      <c r="AH124" s="98"/>
      <c r="AI124" s="99"/>
      <c r="AJ124" s="99"/>
      <c r="AK124" s="99"/>
      <c r="AL124" s="99"/>
      <c r="AM124" s="99"/>
      <c r="AN124" s="99"/>
      <c r="AO124" s="99"/>
      <c r="AP124" s="99"/>
      <c r="AQ124" s="99"/>
      <c r="AR124" s="99"/>
      <c r="AS124" s="100"/>
    </row>
    <row r="125" spans="7:45" s="57" customFormat="1" x14ac:dyDescent="0.25">
      <c r="G125" s="78"/>
      <c r="H125" s="98"/>
      <c r="I125" s="99"/>
      <c r="J125" s="99"/>
      <c r="K125" s="99"/>
      <c r="L125" s="99"/>
      <c r="M125" s="99"/>
      <c r="N125" s="99"/>
      <c r="O125" s="99"/>
      <c r="P125" s="99"/>
      <c r="Q125" s="99"/>
      <c r="R125" s="99"/>
      <c r="S125" s="100"/>
      <c r="T125" s="78"/>
      <c r="U125" s="98"/>
      <c r="V125" s="99"/>
      <c r="W125" s="99"/>
      <c r="X125" s="99"/>
      <c r="Y125" s="99"/>
      <c r="Z125" s="99"/>
      <c r="AA125" s="99"/>
      <c r="AB125" s="99"/>
      <c r="AC125" s="99"/>
      <c r="AD125" s="99"/>
      <c r="AE125" s="99"/>
      <c r="AF125" s="100"/>
      <c r="AG125" s="78"/>
      <c r="AH125" s="98"/>
      <c r="AI125" s="99"/>
      <c r="AJ125" s="99"/>
      <c r="AK125" s="99"/>
      <c r="AL125" s="99"/>
      <c r="AM125" s="99"/>
      <c r="AN125" s="99"/>
      <c r="AO125" s="99"/>
      <c r="AP125" s="99"/>
      <c r="AQ125" s="99" t="s">
        <v>56</v>
      </c>
      <c r="AR125" s="99"/>
      <c r="AS125" s="100"/>
    </row>
    <row r="126" spans="7:45" s="57" customFormat="1" x14ac:dyDescent="0.25">
      <c r="G126" s="78"/>
      <c r="H126" s="98"/>
      <c r="I126" s="99"/>
      <c r="J126" s="99"/>
      <c r="K126" s="99"/>
      <c r="L126" s="99"/>
      <c r="M126" s="99"/>
      <c r="N126" s="99"/>
      <c r="O126" s="99"/>
      <c r="P126" s="99"/>
      <c r="Q126" s="99"/>
      <c r="R126" s="99"/>
      <c r="S126" s="100"/>
      <c r="T126" s="78"/>
      <c r="U126" s="98"/>
      <c r="V126" s="99"/>
      <c r="W126" s="99"/>
      <c r="X126" s="99"/>
      <c r="Y126" s="99"/>
      <c r="Z126" s="99"/>
      <c r="AA126" s="99"/>
      <c r="AB126" s="99"/>
      <c r="AC126" s="99"/>
      <c r="AD126" s="99"/>
      <c r="AE126" s="99"/>
      <c r="AF126" s="100"/>
      <c r="AG126" s="78"/>
      <c r="AH126" s="98"/>
      <c r="AI126" s="99"/>
      <c r="AJ126" s="99"/>
      <c r="AK126" s="99"/>
      <c r="AL126" s="99"/>
      <c r="AM126" s="99"/>
      <c r="AN126" s="99"/>
      <c r="AO126" s="99"/>
      <c r="AP126" s="99"/>
      <c r="AQ126" s="99"/>
      <c r="AR126" s="99"/>
      <c r="AS126" s="100"/>
    </row>
    <row r="127" spans="7:45" s="57" customFormat="1" x14ac:dyDescent="0.25">
      <c r="G127" s="78"/>
      <c r="H127" s="101"/>
      <c r="I127" s="102"/>
      <c r="J127" s="102"/>
      <c r="K127" s="102"/>
      <c r="L127" s="102"/>
      <c r="M127" s="102"/>
      <c r="N127" s="102"/>
      <c r="O127" s="102"/>
      <c r="P127" s="102"/>
      <c r="Q127" s="102"/>
      <c r="R127" s="102"/>
      <c r="S127" s="103"/>
      <c r="T127" s="78"/>
      <c r="U127" s="101"/>
      <c r="V127" s="102"/>
      <c r="W127" s="102"/>
      <c r="X127" s="102"/>
      <c r="Y127" s="102"/>
      <c r="Z127" s="102"/>
      <c r="AA127" s="102"/>
      <c r="AB127" s="102"/>
      <c r="AC127" s="102"/>
      <c r="AD127" s="102"/>
      <c r="AE127" s="102"/>
      <c r="AF127" s="103"/>
      <c r="AG127" s="78"/>
      <c r="AH127" s="101"/>
      <c r="AI127" s="102"/>
      <c r="AJ127" s="102"/>
      <c r="AK127" s="102"/>
      <c r="AL127" s="102"/>
      <c r="AM127" s="102"/>
      <c r="AN127" s="102"/>
      <c r="AO127" s="102"/>
      <c r="AP127" s="102"/>
      <c r="AQ127" s="102"/>
      <c r="AR127" s="102"/>
      <c r="AS127" s="103"/>
    </row>
    <row r="128" spans="7:45" s="57" customFormat="1" x14ac:dyDescent="0.25">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R128" s="78"/>
      <c r="AS128" s="78"/>
    </row>
    <row r="129" spans="7:45" s="57" customFormat="1" x14ac:dyDescent="0.25">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57" t="s">
        <v>109</v>
      </c>
      <c r="AR129" s="78"/>
      <c r="AS129" s="78"/>
    </row>
    <row r="130" spans="7:45" s="57" customFormat="1" x14ac:dyDescent="0.25">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R130" s="78"/>
      <c r="AS130" s="78"/>
    </row>
    <row r="131" spans="7:45" s="57" customFormat="1" x14ac:dyDescent="0.25">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R131" s="78"/>
      <c r="AS131" s="78"/>
    </row>
    <row r="132" spans="7:45" s="57" customFormat="1" x14ac:dyDescent="0.25">
      <c r="G132" s="78"/>
      <c r="H132" s="95"/>
      <c r="I132" s="96"/>
      <c r="J132" s="96"/>
      <c r="K132" s="96"/>
      <c r="L132" s="96"/>
      <c r="M132" s="96"/>
      <c r="N132" s="96"/>
      <c r="O132" s="96"/>
      <c r="P132" s="96"/>
      <c r="Q132" s="96"/>
      <c r="R132" s="96"/>
      <c r="S132" s="97"/>
      <c r="T132" s="78"/>
      <c r="U132" s="95"/>
      <c r="V132" s="96"/>
      <c r="W132" s="96"/>
      <c r="X132" s="96"/>
      <c r="Y132" s="96"/>
      <c r="Z132" s="96"/>
      <c r="AA132" s="96"/>
      <c r="AB132" s="96"/>
      <c r="AC132" s="96"/>
      <c r="AD132" s="96"/>
      <c r="AE132" s="96"/>
      <c r="AF132" s="97"/>
      <c r="AG132" s="78"/>
      <c r="AH132" s="95"/>
      <c r="AI132" s="96"/>
      <c r="AJ132" s="96"/>
      <c r="AK132" s="96"/>
      <c r="AL132" s="96"/>
      <c r="AM132" s="96"/>
      <c r="AN132" s="96"/>
      <c r="AO132" s="96"/>
      <c r="AP132" s="96"/>
      <c r="AQ132" s="96"/>
      <c r="AR132" s="96"/>
      <c r="AS132" s="97"/>
    </row>
    <row r="133" spans="7:45" s="57" customFormat="1" x14ac:dyDescent="0.25">
      <c r="G133" s="78"/>
      <c r="H133" s="98"/>
      <c r="I133" s="99"/>
      <c r="J133" s="99"/>
      <c r="K133" s="99"/>
      <c r="L133" s="99"/>
      <c r="M133" s="99"/>
      <c r="N133" s="99"/>
      <c r="O133" s="99"/>
      <c r="P133" s="99"/>
      <c r="Q133" s="99"/>
      <c r="R133" s="99"/>
      <c r="S133" s="100"/>
      <c r="T133" s="78"/>
      <c r="U133" s="98"/>
      <c r="V133" s="99"/>
      <c r="W133" s="99"/>
      <c r="X133" s="99"/>
      <c r="Y133" s="99"/>
      <c r="Z133" s="99"/>
      <c r="AA133" s="99"/>
      <c r="AB133" s="99"/>
      <c r="AC133" s="99"/>
      <c r="AD133" s="99"/>
      <c r="AE133" s="99"/>
      <c r="AF133" s="100"/>
      <c r="AG133" s="78"/>
      <c r="AH133" s="98"/>
      <c r="AI133" s="99"/>
      <c r="AJ133" s="99"/>
      <c r="AK133" s="99"/>
      <c r="AL133" s="99"/>
      <c r="AM133" s="99"/>
      <c r="AN133" s="99"/>
      <c r="AO133" s="99"/>
      <c r="AP133" s="99"/>
      <c r="AQ133" s="99"/>
      <c r="AR133" s="99"/>
      <c r="AS133" s="100"/>
    </row>
    <row r="134" spans="7:45" s="57" customFormat="1" x14ac:dyDescent="0.25">
      <c r="G134" s="78"/>
      <c r="H134" s="98"/>
      <c r="I134" s="99"/>
      <c r="J134" s="99"/>
      <c r="K134" s="99"/>
      <c r="L134" s="99"/>
      <c r="M134" s="99"/>
      <c r="N134" s="99"/>
      <c r="O134" s="99"/>
      <c r="P134" s="99"/>
      <c r="Q134" s="99"/>
      <c r="R134" s="99"/>
      <c r="S134" s="100"/>
      <c r="T134" s="78"/>
      <c r="U134" s="98"/>
      <c r="V134" s="99"/>
      <c r="W134" s="99"/>
      <c r="X134" s="99"/>
      <c r="Y134" s="99"/>
      <c r="Z134" s="99"/>
      <c r="AA134" s="99"/>
      <c r="AB134" s="99"/>
      <c r="AC134" s="99"/>
      <c r="AD134" s="99"/>
      <c r="AE134" s="99"/>
      <c r="AF134" s="100"/>
      <c r="AG134" s="78"/>
      <c r="AH134" s="98"/>
      <c r="AI134" s="99"/>
      <c r="AJ134" s="99"/>
      <c r="AK134" s="99"/>
      <c r="AL134" s="99"/>
      <c r="AM134" s="99"/>
      <c r="AN134" s="99"/>
      <c r="AO134" s="99"/>
      <c r="AP134" s="99"/>
      <c r="AQ134" s="99"/>
      <c r="AR134" s="99"/>
      <c r="AS134" s="100"/>
    </row>
    <row r="135" spans="7:45" s="57" customFormat="1" x14ac:dyDescent="0.25">
      <c r="G135" s="78"/>
      <c r="H135" s="98"/>
      <c r="I135" s="99"/>
      <c r="J135" s="99"/>
      <c r="K135" s="99"/>
      <c r="L135" s="99"/>
      <c r="M135" s="99"/>
      <c r="N135" s="99"/>
      <c r="O135" s="99"/>
      <c r="P135" s="99"/>
      <c r="Q135" s="99"/>
      <c r="R135" s="99"/>
      <c r="S135" s="100"/>
      <c r="T135" s="78"/>
      <c r="U135" s="98"/>
      <c r="V135" s="99"/>
      <c r="W135" s="99"/>
      <c r="X135" s="99"/>
      <c r="Y135" s="99"/>
      <c r="Z135" s="99"/>
      <c r="AA135" s="99"/>
      <c r="AB135" s="99"/>
      <c r="AC135" s="99"/>
      <c r="AD135" s="99"/>
      <c r="AE135" s="99"/>
      <c r="AF135" s="100"/>
      <c r="AG135" s="78"/>
      <c r="AH135" s="98"/>
      <c r="AI135" s="99"/>
      <c r="AJ135" s="99"/>
      <c r="AK135" s="99"/>
      <c r="AL135" s="99"/>
      <c r="AM135" s="99"/>
      <c r="AN135" s="99"/>
      <c r="AO135" s="99"/>
      <c r="AP135" s="99"/>
      <c r="AQ135" s="99"/>
      <c r="AR135" s="99"/>
      <c r="AS135" s="100"/>
    </row>
    <row r="136" spans="7:45" s="57" customFormat="1" x14ac:dyDescent="0.25">
      <c r="G136" s="78"/>
      <c r="H136" s="98"/>
      <c r="I136" s="99"/>
      <c r="J136" s="99"/>
      <c r="K136" s="99"/>
      <c r="L136" s="99"/>
      <c r="M136" s="99"/>
      <c r="N136" s="99"/>
      <c r="O136" s="99"/>
      <c r="P136" s="99"/>
      <c r="Q136" s="99"/>
      <c r="R136" s="99"/>
      <c r="S136" s="100"/>
      <c r="T136" s="78"/>
      <c r="U136" s="98"/>
      <c r="V136" s="99"/>
      <c r="W136" s="99"/>
      <c r="X136" s="99"/>
      <c r="Y136" s="99"/>
      <c r="Z136" s="99"/>
      <c r="AA136" s="99"/>
      <c r="AB136" s="99"/>
      <c r="AC136" s="99"/>
      <c r="AD136" s="99"/>
      <c r="AE136" s="99"/>
      <c r="AF136" s="100"/>
      <c r="AG136" s="78"/>
      <c r="AH136" s="98"/>
      <c r="AI136" s="99"/>
      <c r="AJ136" s="99"/>
      <c r="AK136" s="99"/>
      <c r="AL136" s="99"/>
      <c r="AM136" s="99"/>
      <c r="AN136" s="99"/>
      <c r="AO136" s="99"/>
      <c r="AP136" s="99"/>
      <c r="AQ136" s="99"/>
      <c r="AR136" s="99"/>
      <c r="AS136" s="100"/>
    </row>
    <row r="137" spans="7:45" s="57" customFormat="1" x14ac:dyDescent="0.25">
      <c r="G137" s="78"/>
      <c r="H137" s="98"/>
      <c r="I137" s="99"/>
      <c r="J137" s="99"/>
      <c r="K137" s="99"/>
      <c r="L137" s="99"/>
      <c r="M137" s="99"/>
      <c r="N137" s="99"/>
      <c r="O137" s="99"/>
      <c r="P137" s="99"/>
      <c r="Q137" s="99"/>
      <c r="R137" s="99"/>
      <c r="S137" s="100"/>
      <c r="T137" s="78"/>
      <c r="U137" s="98"/>
      <c r="V137" s="99"/>
      <c r="W137" s="99"/>
      <c r="X137" s="99"/>
      <c r="Y137" s="99"/>
      <c r="Z137" s="99"/>
      <c r="AA137" s="99"/>
      <c r="AB137" s="99"/>
      <c r="AC137" s="99"/>
      <c r="AD137" s="99"/>
      <c r="AE137" s="99"/>
      <c r="AF137" s="100"/>
      <c r="AG137" s="78"/>
      <c r="AH137" s="98"/>
      <c r="AI137" s="99"/>
      <c r="AJ137" s="99"/>
      <c r="AK137" s="99"/>
      <c r="AL137" s="99"/>
      <c r="AM137" s="99"/>
      <c r="AN137" s="99"/>
      <c r="AO137" s="99"/>
      <c r="AP137" s="99"/>
      <c r="AQ137" s="99"/>
      <c r="AR137" s="99"/>
      <c r="AS137" s="100"/>
    </row>
    <row r="138" spans="7:45" s="57" customFormat="1" x14ac:dyDescent="0.25">
      <c r="G138" s="78"/>
      <c r="H138" s="98"/>
      <c r="I138" s="99"/>
      <c r="J138" s="99"/>
      <c r="K138" s="99"/>
      <c r="L138" s="99"/>
      <c r="M138" s="99"/>
      <c r="N138" s="99"/>
      <c r="O138" s="99"/>
      <c r="P138" s="99"/>
      <c r="Q138" s="99"/>
      <c r="R138" s="99"/>
      <c r="S138" s="100"/>
      <c r="T138" s="78"/>
      <c r="U138" s="98"/>
      <c r="V138" s="99"/>
      <c r="W138" s="99"/>
      <c r="X138" s="99"/>
      <c r="Y138" s="99"/>
      <c r="Z138" s="99"/>
      <c r="AA138" s="99"/>
      <c r="AB138" s="99"/>
      <c r="AC138" s="99"/>
      <c r="AD138" s="99"/>
      <c r="AE138" s="99"/>
      <c r="AF138" s="100"/>
      <c r="AG138" s="78"/>
      <c r="AH138" s="98"/>
      <c r="AI138" s="99"/>
      <c r="AJ138" s="99"/>
      <c r="AK138" s="99"/>
      <c r="AL138" s="99"/>
      <c r="AM138" s="99"/>
      <c r="AN138" s="99"/>
      <c r="AO138" s="99"/>
      <c r="AP138" s="99"/>
      <c r="AQ138" s="99"/>
      <c r="AR138" s="99"/>
      <c r="AS138" s="100"/>
    </row>
    <row r="139" spans="7:45" s="57" customFormat="1" x14ac:dyDescent="0.25">
      <c r="G139" s="78"/>
      <c r="H139" s="98"/>
      <c r="I139" s="99"/>
      <c r="J139" s="99"/>
      <c r="K139" s="99"/>
      <c r="L139" s="99"/>
      <c r="M139" s="99"/>
      <c r="N139" s="99"/>
      <c r="O139" s="99"/>
      <c r="P139" s="99"/>
      <c r="Q139" s="99"/>
      <c r="R139" s="99"/>
      <c r="S139" s="100"/>
      <c r="T139" s="78"/>
      <c r="U139" s="98"/>
      <c r="V139" s="99"/>
      <c r="W139" s="99"/>
      <c r="X139" s="99"/>
      <c r="Y139" s="99"/>
      <c r="Z139" s="99"/>
      <c r="AA139" s="99"/>
      <c r="AB139" s="99"/>
      <c r="AC139" s="99"/>
      <c r="AD139" s="99"/>
      <c r="AE139" s="99"/>
      <c r="AF139" s="100"/>
      <c r="AG139" s="78"/>
      <c r="AH139" s="98"/>
      <c r="AI139" s="99"/>
      <c r="AJ139" s="99"/>
      <c r="AK139" s="99"/>
      <c r="AL139" s="99"/>
      <c r="AM139" s="99"/>
      <c r="AN139" s="99"/>
      <c r="AO139" s="99"/>
      <c r="AP139" s="99"/>
      <c r="AQ139" s="99"/>
      <c r="AR139" s="99"/>
      <c r="AS139" s="100"/>
    </row>
    <row r="140" spans="7:45" s="57" customFormat="1" x14ac:dyDescent="0.25">
      <c r="G140" s="78"/>
      <c r="H140" s="98"/>
      <c r="I140" s="99"/>
      <c r="J140" s="99"/>
      <c r="K140" s="99"/>
      <c r="L140" s="99"/>
      <c r="M140" s="99"/>
      <c r="N140" s="99"/>
      <c r="O140" s="99"/>
      <c r="P140" s="99"/>
      <c r="Q140" s="99"/>
      <c r="R140" s="99"/>
      <c r="S140" s="100"/>
      <c r="T140" s="78"/>
      <c r="U140" s="98"/>
      <c r="V140" s="99"/>
      <c r="W140" s="99"/>
      <c r="X140" s="99"/>
      <c r="Y140" s="99"/>
      <c r="Z140" s="99"/>
      <c r="AA140" s="99"/>
      <c r="AB140" s="99"/>
      <c r="AC140" s="99"/>
      <c r="AD140" s="99"/>
      <c r="AE140" s="99"/>
      <c r="AF140" s="100"/>
      <c r="AG140" s="78"/>
      <c r="AH140" s="98"/>
      <c r="AI140" s="99"/>
      <c r="AJ140" s="99"/>
      <c r="AK140" s="99"/>
      <c r="AL140" s="99"/>
      <c r="AM140" s="99"/>
      <c r="AN140" s="99"/>
      <c r="AO140" s="99"/>
      <c r="AP140" s="99"/>
      <c r="AQ140" s="99"/>
      <c r="AR140" s="99"/>
      <c r="AS140" s="100"/>
    </row>
    <row r="141" spans="7:45" s="57" customFormat="1" x14ac:dyDescent="0.25">
      <c r="G141" s="78"/>
      <c r="H141" s="98"/>
      <c r="I141" s="99"/>
      <c r="J141" s="99"/>
      <c r="K141" s="99"/>
      <c r="L141" s="99"/>
      <c r="M141" s="99"/>
      <c r="N141" s="99"/>
      <c r="O141" s="99"/>
      <c r="P141" s="99"/>
      <c r="Q141" s="99"/>
      <c r="R141" s="99"/>
      <c r="S141" s="100"/>
      <c r="T141" s="78"/>
      <c r="U141" s="98"/>
      <c r="V141" s="99"/>
      <c r="W141" s="99"/>
      <c r="X141" s="99"/>
      <c r="Y141" s="99"/>
      <c r="Z141" s="99"/>
      <c r="AA141" s="99"/>
      <c r="AB141" s="99"/>
      <c r="AC141" s="99"/>
      <c r="AD141" s="99"/>
      <c r="AE141" s="99"/>
      <c r="AF141" s="100"/>
      <c r="AG141" s="78"/>
      <c r="AH141" s="98"/>
      <c r="AI141" s="99"/>
      <c r="AJ141" s="99"/>
      <c r="AK141" s="99"/>
      <c r="AL141" s="99"/>
      <c r="AM141" s="99"/>
      <c r="AN141" s="99"/>
      <c r="AO141" s="99"/>
      <c r="AP141" s="99"/>
      <c r="AQ141" s="99"/>
      <c r="AR141" s="99"/>
      <c r="AS141" s="100"/>
    </row>
    <row r="142" spans="7:45" s="57" customFormat="1" x14ac:dyDescent="0.25">
      <c r="G142" s="78"/>
      <c r="H142" s="98"/>
      <c r="I142" s="99"/>
      <c r="J142" s="99"/>
      <c r="K142" s="99"/>
      <c r="L142" s="99"/>
      <c r="M142" s="99"/>
      <c r="N142" s="99"/>
      <c r="O142" s="99"/>
      <c r="P142" s="99"/>
      <c r="Q142" s="99"/>
      <c r="R142" s="99"/>
      <c r="S142" s="100"/>
      <c r="T142" s="78"/>
      <c r="U142" s="98"/>
      <c r="V142" s="99"/>
      <c r="W142" s="99"/>
      <c r="X142" s="99"/>
      <c r="Y142" s="99"/>
      <c r="Z142" s="99"/>
      <c r="AA142" s="99"/>
      <c r="AB142" s="99"/>
      <c r="AC142" s="99"/>
      <c r="AD142" s="99"/>
      <c r="AE142" s="99"/>
      <c r="AF142" s="100"/>
      <c r="AG142" s="78"/>
      <c r="AH142" s="98"/>
      <c r="AI142" s="99"/>
      <c r="AJ142" s="99"/>
      <c r="AK142" s="99"/>
      <c r="AL142" s="99"/>
      <c r="AM142" s="99"/>
      <c r="AN142" s="99"/>
      <c r="AO142" s="99"/>
      <c r="AP142" s="99"/>
      <c r="AQ142" s="99"/>
      <c r="AR142" s="99"/>
      <c r="AS142" s="100"/>
    </row>
    <row r="143" spans="7:45" s="57" customFormat="1" x14ac:dyDescent="0.25">
      <c r="G143" s="78"/>
      <c r="H143" s="101"/>
      <c r="I143" s="102"/>
      <c r="J143" s="102"/>
      <c r="K143" s="102"/>
      <c r="L143" s="102"/>
      <c r="M143" s="102"/>
      <c r="N143" s="102"/>
      <c r="O143" s="102"/>
      <c r="P143" s="102"/>
      <c r="Q143" s="102"/>
      <c r="R143" s="102"/>
      <c r="S143" s="103"/>
      <c r="T143" s="78"/>
      <c r="U143" s="101"/>
      <c r="V143" s="102"/>
      <c r="W143" s="102"/>
      <c r="X143" s="102"/>
      <c r="Y143" s="102"/>
      <c r="Z143" s="102"/>
      <c r="AA143" s="102"/>
      <c r="AB143" s="102"/>
      <c r="AC143" s="102"/>
      <c r="AD143" s="102"/>
      <c r="AE143" s="102"/>
      <c r="AF143" s="103"/>
      <c r="AG143" s="78"/>
      <c r="AH143" s="101"/>
      <c r="AI143" s="102"/>
      <c r="AJ143" s="102"/>
      <c r="AK143" s="102"/>
      <c r="AL143" s="102"/>
      <c r="AM143" s="102"/>
      <c r="AN143" s="102"/>
      <c r="AO143" s="102"/>
      <c r="AP143" s="102"/>
      <c r="AQ143" s="102"/>
      <c r="AR143" s="102"/>
      <c r="AS143" s="103"/>
    </row>
    <row r="144" spans="7:45" s="57" customFormat="1" x14ac:dyDescent="0.25">
      <c r="G144" s="78"/>
      <c r="H144" s="80"/>
      <c r="I144" s="80"/>
      <c r="J144" s="80"/>
      <c r="K144" s="80"/>
      <c r="L144" s="80"/>
      <c r="M144" s="80"/>
      <c r="N144" s="80"/>
      <c r="O144" s="80"/>
      <c r="P144" s="80"/>
      <c r="Q144" s="80"/>
      <c r="R144" s="80"/>
      <c r="S144" s="80"/>
      <c r="T144" s="78"/>
      <c r="U144" s="80"/>
      <c r="V144" s="80"/>
      <c r="W144" s="80"/>
      <c r="X144" s="80"/>
      <c r="Y144" s="80"/>
      <c r="Z144" s="80"/>
      <c r="AA144" s="80"/>
      <c r="AB144" s="80"/>
      <c r="AC144" s="80"/>
      <c r="AD144" s="80"/>
      <c r="AE144" s="80"/>
      <c r="AF144" s="80"/>
      <c r="AG144" s="78"/>
      <c r="AH144" s="80"/>
      <c r="AI144" s="80"/>
      <c r="AJ144" s="80"/>
      <c r="AK144" s="80"/>
      <c r="AL144" s="80"/>
      <c r="AM144" s="80"/>
      <c r="AN144" s="80"/>
      <c r="AO144" s="80"/>
      <c r="AP144" s="80"/>
      <c r="AQ144" s="80"/>
      <c r="AR144" s="80"/>
      <c r="AS144" s="80"/>
    </row>
    <row r="145" spans="7:45" s="57" customFormat="1" x14ac:dyDescent="0.25">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row>
    <row r="146" spans="7:45" s="57" customFormat="1" x14ac:dyDescent="0.25">
      <c r="G146" s="78"/>
      <c r="H146" s="95"/>
      <c r="I146" s="96"/>
      <c r="J146" s="96"/>
      <c r="K146" s="96"/>
      <c r="L146" s="96"/>
      <c r="M146" s="96"/>
      <c r="N146" s="96"/>
      <c r="O146" s="96"/>
      <c r="P146" s="96"/>
      <c r="Q146" s="96"/>
      <c r="R146" s="96"/>
      <c r="S146" s="97"/>
      <c r="T146" s="78"/>
      <c r="U146" s="95"/>
      <c r="V146" s="96"/>
      <c r="W146" s="96"/>
      <c r="X146" s="96"/>
      <c r="Y146" s="96"/>
      <c r="Z146" s="96"/>
      <c r="AA146" s="96"/>
      <c r="AB146" s="96"/>
      <c r="AC146" s="96"/>
      <c r="AD146" s="96"/>
      <c r="AE146" s="96"/>
      <c r="AF146" s="97"/>
      <c r="AG146" s="78"/>
      <c r="AH146" s="95"/>
      <c r="AI146" s="96"/>
      <c r="AJ146" s="96"/>
      <c r="AK146" s="96"/>
      <c r="AL146" s="96"/>
      <c r="AM146" s="96"/>
      <c r="AN146" s="96"/>
      <c r="AO146" s="96"/>
      <c r="AP146" s="96"/>
      <c r="AQ146" s="96"/>
      <c r="AR146" s="96"/>
      <c r="AS146" s="97"/>
    </row>
    <row r="147" spans="7:45" s="57" customFormat="1" x14ac:dyDescent="0.25">
      <c r="G147" s="78"/>
      <c r="H147" s="98"/>
      <c r="I147" s="99"/>
      <c r="J147" s="99"/>
      <c r="K147" s="99"/>
      <c r="L147" s="99"/>
      <c r="M147" s="99"/>
      <c r="N147" s="99"/>
      <c r="O147" s="99"/>
      <c r="P147" s="99"/>
      <c r="Q147" s="99"/>
      <c r="R147" s="99"/>
      <c r="S147" s="100"/>
      <c r="T147" s="78"/>
      <c r="U147" s="98"/>
      <c r="V147" s="99"/>
      <c r="W147" s="99"/>
      <c r="X147" s="99"/>
      <c r="Y147" s="99"/>
      <c r="Z147" s="99"/>
      <c r="AA147" s="99"/>
      <c r="AB147" s="99"/>
      <c r="AC147" s="99"/>
      <c r="AD147" s="99"/>
      <c r="AE147" s="99"/>
      <c r="AF147" s="100"/>
      <c r="AG147" s="78"/>
      <c r="AH147" s="98"/>
      <c r="AI147" s="99"/>
      <c r="AJ147" s="99"/>
      <c r="AK147" s="99"/>
      <c r="AL147" s="99"/>
      <c r="AM147" s="99"/>
      <c r="AN147" s="99"/>
      <c r="AO147" s="99"/>
      <c r="AP147" s="99"/>
      <c r="AQ147" s="99"/>
      <c r="AR147" s="99"/>
      <c r="AS147" s="100"/>
    </row>
    <row r="148" spans="7:45" s="57" customFormat="1" x14ac:dyDescent="0.25">
      <c r="G148" s="78"/>
      <c r="H148" s="98"/>
      <c r="I148" s="99"/>
      <c r="J148" s="99"/>
      <c r="K148" s="99"/>
      <c r="L148" s="99"/>
      <c r="M148" s="99"/>
      <c r="N148" s="99"/>
      <c r="O148" s="99"/>
      <c r="P148" s="99"/>
      <c r="Q148" s="99"/>
      <c r="R148" s="99"/>
      <c r="S148" s="100"/>
      <c r="T148" s="78"/>
      <c r="U148" s="98"/>
      <c r="V148" s="99"/>
      <c r="W148" s="99"/>
      <c r="X148" s="99"/>
      <c r="Y148" s="99"/>
      <c r="Z148" s="99"/>
      <c r="AA148" s="99"/>
      <c r="AB148" s="99"/>
      <c r="AC148" s="99"/>
      <c r="AD148" s="99"/>
      <c r="AE148" s="99"/>
      <c r="AF148" s="100"/>
      <c r="AG148" s="78"/>
      <c r="AH148" s="98"/>
      <c r="AI148" s="99"/>
      <c r="AJ148" s="99"/>
      <c r="AK148" s="99"/>
      <c r="AL148" s="99"/>
      <c r="AM148" s="99"/>
      <c r="AN148" s="99"/>
      <c r="AO148" s="99"/>
      <c r="AP148" s="99"/>
      <c r="AQ148" s="99"/>
      <c r="AR148" s="99"/>
      <c r="AS148" s="100"/>
    </row>
    <row r="149" spans="7:45" s="57" customFormat="1" x14ac:dyDescent="0.25">
      <c r="G149" s="78"/>
      <c r="H149" s="98"/>
      <c r="I149" s="99"/>
      <c r="J149" s="99"/>
      <c r="K149" s="99"/>
      <c r="L149" s="99"/>
      <c r="M149" s="99"/>
      <c r="N149" s="99"/>
      <c r="O149" s="99"/>
      <c r="P149" s="99"/>
      <c r="Q149" s="99"/>
      <c r="R149" s="99"/>
      <c r="S149" s="100"/>
      <c r="T149" s="78"/>
      <c r="U149" s="98"/>
      <c r="V149" s="99"/>
      <c r="W149" s="99"/>
      <c r="X149" s="99"/>
      <c r="Y149" s="99"/>
      <c r="Z149" s="99"/>
      <c r="AA149" s="99"/>
      <c r="AB149" s="99"/>
      <c r="AC149" s="99"/>
      <c r="AD149" s="99"/>
      <c r="AE149" s="99"/>
      <c r="AF149" s="100"/>
      <c r="AG149" s="78"/>
      <c r="AH149" s="98"/>
      <c r="AI149" s="99"/>
      <c r="AJ149" s="99"/>
      <c r="AK149" s="99"/>
      <c r="AL149" s="99"/>
      <c r="AM149" s="99"/>
      <c r="AN149" s="99"/>
      <c r="AO149" s="99"/>
      <c r="AP149" s="99"/>
      <c r="AQ149" s="99"/>
      <c r="AR149" s="99"/>
      <c r="AS149" s="100"/>
    </row>
    <row r="150" spans="7:45" s="57" customFormat="1" x14ac:dyDescent="0.25">
      <c r="G150" s="78"/>
      <c r="H150" s="98"/>
      <c r="I150" s="99"/>
      <c r="J150" s="99"/>
      <c r="K150" s="99"/>
      <c r="L150" s="99"/>
      <c r="M150" s="99"/>
      <c r="N150" s="99"/>
      <c r="O150" s="99"/>
      <c r="P150" s="99"/>
      <c r="Q150" s="99"/>
      <c r="R150" s="99"/>
      <c r="S150" s="100"/>
      <c r="T150" s="78"/>
      <c r="U150" s="98"/>
      <c r="V150" s="99"/>
      <c r="W150" s="99"/>
      <c r="X150" s="99"/>
      <c r="Y150" s="99"/>
      <c r="Z150" s="99"/>
      <c r="AA150" s="99"/>
      <c r="AB150" s="99"/>
      <c r="AC150" s="99"/>
      <c r="AD150" s="99"/>
      <c r="AE150" s="99"/>
      <c r="AF150" s="100"/>
      <c r="AG150" s="78"/>
      <c r="AH150" s="98"/>
      <c r="AI150" s="99"/>
      <c r="AJ150" s="99"/>
      <c r="AK150" s="99"/>
      <c r="AL150" s="99"/>
      <c r="AM150" s="99"/>
      <c r="AN150" s="99"/>
      <c r="AO150" s="99"/>
      <c r="AP150" s="99"/>
      <c r="AQ150" s="99"/>
      <c r="AR150" s="99"/>
      <c r="AS150" s="100"/>
    </row>
    <row r="151" spans="7:45" s="57" customFormat="1" x14ac:dyDescent="0.25">
      <c r="G151" s="78"/>
      <c r="H151" s="98"/>
      <c r="I151" s="99"/>
      <c r="J151" s="99"/>
      <c r="K151" s="99"/>
      <c r="L151" s="99"/>
      <c r="M151" s="99"/>
      <c r="N151" s="99"/>
      <c r="O151" s="99"/>
      <c r="P151" s="99"/>
      <c r="Q151" s="99"/>
      <c r="R151" s="99"/>
      <c r="S151" s="100"/>
      <c r="T151" s="78"/>
      <c r="U151" s="98"/>
      <c r="V151" s="99"/>
      <c r="W151" s="99"/>
      <c r="X151" s="99"/>
      <c r="Y151" s="99"/>
      <c r="Z151" s="99"/>
      <c r="AA151" s="99"/>
      <c r="AB151" s="99"/>
      <c r="AC151" s="99"/>
      <c r="AD151" s="99"/>
      <c r="AE151" s="99"/>
      <c r="AF151" s="100"/>
      <c r="AG151" s="78"/>
      <c r="AH151" s="98"/>
      <c r="AI151" s="99"/>
      <c r="AJ151" s="99"/>
      <c r="AK151" s="99"/>
      <c r="AL151" s="99"/>
      <c r="AM151" s="99"/>
      <c r="AN151" s="99"/>
      <c r="AO151" s="99"/>
      <c r="AP151" s="99"/>
      <c r="AQ151" s="99"/>
      <c r="AR151" s="99"/>
      <c r="AS151" s="100"/>
    </row>
    <row r="152" spans="7:45" s="57" customFormat="1" x14ac:dyDescent="0.25">
      <c r="G152" s="78"/>
      <c r="H152" s="98"/>
      <c r="I152" s="99"/>
      <c r="J152" s="99"/>
      <c r="K152" s="99"/>
      <c r="L152" s="99"/>
      <c r="M152" s="99"/>
      <c r="N152" s="99"/>
      <c r="O152" s="99"/>
      <c r="P152" s="99"/>
      <c r="Q152" s="99"/>
      <c r="R152" s="99"/>
      <c r="S152" s="100"/>
      <c r="T152" s="78"/>
      <c r="U152" s="98"/>
      <c r="V152" s="99"/>
      <c r="W152" s="99"/>
      <c r="X152" s="99"/>
      <c r="Y152" s="99"/>
      <c r="Z152" s="99"/>
      <c r="AA152" s="99"/>
      <c r="AB152" s="99"/>
      <c r="AC152" s="99"/>
      <c r="AD152" s="99"/>
      <c r="AE152" s="99"/>
      <c r="AF152" s="100"/>
      <c r="AG152" s="78"/>
      <c r="AH152" s="98"/>
      <c r="AI152" s="99"/>
      <c r="AJ152" s="99"/>
      <c r="AK152" s="99"/>
      <c r="AL152" s="99"/>
      <c r="AM152" s="99"/>
      <c r="AN152" s="99"/>
      <c r="AO152" s="99"/>
      <c r="AP152" s="99"/>
      <c r="AQ152" s="99"/>
      <c r="AR152" s="99"/>
      <c r="AS152" s="100"/>
    </row>
    <row r="153" spans="7:45" s="57" customFormat="1" x14ac:dyDescent="0.25">
      <c r="G153" s="78"/>
      <c r="H153" s="98"/>
      <c r="I153" s="99"/>
      <c r="J153" s="99"/>
      <c r="K153" s="99"/>
      <c r="L153" s="99"/>
      <c r="M153" s="99"/>
      <c r="N153" s="99"/>
      <c r="O153" s="99"/>
      <c r="P153" s="99"/>
      <c r="Q153" s="99"/>
      <c r="R153" s="99"/>
      <c r="S153" s="100"/>
      <c r="T153" s="78"/>
      <c r="U153" s="98"/>
      <c r="V153" s="99"/>
      <c r="W153" s="99"/>
      <c r="X153" s="99"/>
      <c r="Y153" s="99"/>
      <c r="Z153" s="99"/>
      <c r="AA153" s="99"/>
      <c r="AB153" s="99"/>
      <c r="AC153" s="99"/>
      <c r="AD153" s="99"/>
      <c r="AE153" s="99"/>
      <c r="AF153" s="100"/>
      <c r="AG153" s="78"/>
      <c r="AH153" s="98"/>
      <c r="AI153" s="99"/>
      <c r="AJ153" s="99"/>
      <c r="AK153" s="99"/>
      <c r="AL153" s="99"/>
      <c r="AM153" s="99"/>
      <c r="AN153" s="99"/>
      <c r="AO153" s="99"/>
      <c r="AP153" s="99"/>
      <c r="AQ153" s="99"/>
      <c r="AR153" s="99"/>
      <c r="AS153" s="100"/>
    </row>
    <row r="154" spans="7:45" s="57" customFormat="1" x14ac:dyDescent="0.25">
      <c r="G154" s="78"/>
      <c r="H154" s="98"/>
      <c r="I154" s="99"/>
      <c r="J154" s="99"/>
      <c r="K154" s="99"/>
      <c r="L154" s="99"/>
      <c r="M154" s="99"/>
      <c r="N154" s="99"/>
      <c r="O154" s="99"/>
      <c r="P154" s="99"/>
      <c r="Q154" s="99"/>
      <c r="R154" s="99"/>
      <c r="S154" s="100"/>
      <c r="T154" s="78"/>
      <c r="U154" s="98"/>
      <c r="V154" s="99"/>
      <c r="W154" s="99"/>
      <c r="X154" s="99"/>
      <c r="Y154" s="99"/>
      <c r="Z154" s="99"/>
      <c r="AA154" s="99"/>
      <c r="AB154" s="99"/>
      <c r="AC154" s="99"/>
      <c r="AD154" s="99"/>
      <c r="AE154" s="99"/>
      <c r="AF154" s="100"/>
      <c r="AG154" s="78"/>
      <c r="AH154" s="98"/>
      <c r="AI154" s="99"/>
      <c r="AJ154" s="99"/>
      <c r="AK154" s="99"/>
      <c r="AL154" s="99"/>
      <c r="AM154" s="99"/>
      <c r="AN154" s="99"/>
      <c r="AO154" s="99"/>
      <c r="AP154" s="99"/>
      <c r="AQ154" s="99"/>
      <c r="AR154" s="99"/>
      <c r="AS154" s="100"/>
    </row>
    <row r="155" spans="7:45" s="57" customFormat="1" x14ac:dyDescent="0.25">
      <c r="G155" s="78"/>
      <c r="H155" s="98"/>
      <c r="I155" s="99"/>
      <c r="J155" s="99"/>
      <c r="K155" s="99"/>
      <c r="L155" s="99"/>
      <c r="M155" s="99"/>
      <c r="N155" s="99"/>
      <c r="O155" s="99"/>
      <c r="P155" s="99"/>
      <c r="Q155" s="99"/>
      <c r="R155" s="99"/>
      <c r="S155" s="100"/>
      <c r="T155" s="78"/>
      <c r="U155" s="98"/>
      <c r="V155" s="99"/>
      <c r="W155" s="99"/>
      <c r="X155" s="99"/>
      <c r="Y155" s="99"/>
      <c r="Z155" s="99"/>
      <c r="AA155" s="99"/>
      <c r="AB155" s="99"/>
      <c r="AC155" s="99"/>
      <c r="AD155" s="99"/>
      <c r="AE155" s="99"/>
      <c r="AF155" s="100"/>
      <c r="AG155" s="78"/>
      <c r="AH155" s="98"/>
      <c r="AI155" s="99"/>
      <c r="AJ155" s="99"/>
      <c r="AK155" s="99"/>
      <c r="AL155" s="99"/>
      <c r="AM155" s="99"/>
      <c r="AN155" s="99"/>
      <c r="AO155" s="99"/>
      <c r="AP155" s="99"/>
      <c r="AQ155" s="99"/>
      <c r="AR155" s="99"/>
      <c r="AS155" s="100"/>
    </row>
    <row r="156" spans="7:45" s="57" customFormat="1" x14ac:dyDescent="0.25">
      <c r="G156" s="78"/>
      <c r="H156" s="98"/>
      <c r="I156" s="99"/>
      <c r="J156" s="99"/>
      <c r="K156" s="99"/>
      <c r="L156" s="99"/>
      <c r="M156" s="99"/>
      <c r="N156" s="99"/>
      <c r="O156" s="99"/>
      <c r="P156" s="99"/>
      <c r="Q156" s="99"/>
      <c r="R156" s="99"/>
      <c r="S156" s="100"/>
      <c r="T156" s="78"/>
      <c r="U156" s="98"/>
      <c r="V156" s="99"/>
      <c r="W156" s="99"/>
      <c r="X156" s="99"/>
      <c r="Y156" s="99"/>
      <c r="Z156" s="99"/>
      <c r="AA156" s="99"/>
      <c r="AB156" s="99"/>
      <c r="AC156" s="99"/>
      <c r="AD156" s="99"/>
      <c r="AE156" s="99"/>
      <c r="AF156" s="100"/>
      <c r="AG156" s="78"/>
      <c r="AH156" s="98"/>
      <c r="AI156" s="99"/>
      <c r="AJ156" s="99"/>
      <c r="AK156" s="99"/>
      <c r="AL156" s="99"/>
      <c r="AM156" s="99"/>
      <c r="AN156" s="99"/>
      <c r="AO156" s="99"/>
      <c r="AP156" s="99"/>
      <c r="AQ156" s="99"/>
      <c r="AR156" s="99"/>
      <c r="AS156" s="100"/>
    </row>
    <row r="157" spans="7:45" s="57" customFormat="1" x14ac:dyDescent="0.25">
      <c r="G157" s="78"/>
      <c r="H157" s="101"/>
      <c r="I157" s="102"/>
      <c r="J157" s="102"/>
      <c r="K157" s="102"/>
      <c r="L157" s="102"/>
      <c r="M157" s="102"/>
      <c r="N157" s="102"/>
      <c r="O157" s="102"/>
      <c r="P157" s="102"/>
      <c r="Q157" s="102"/>
      <c r="R157" s="102"/>
      <c r="S157" s="103"/>
      <c r="T157" s="78"/>
      <c r="U157" s="101"/>
      <c r="V157" s="102"/>
      <c r="W157" s="102"/>
      <c r="X157" s="102"/>
      <c r="Y157" s="102"/>
      <c r="Z157" s="102"/>
      <c r="AA157" s="102"/>
      <c r="AB157" s="102"/>
      <c r="AC157" s="102"/>
      <c r="AD157" s="102"/>
      <c r="AE157" s="102"/>
      <c r="AF157" s="103"/>
      <c r="AG157" s="78"/>
      <c r="AH157" s="101"/>
      <c r="AI157" s="102"/>
      <c r="AJ157" s="102"/>
      <c r="AK157" s="102"/>
      <c r="AL157" s="102"/>
      <c r="AM157" s="102"/>
      <c r="AN157" s="102"/>
      <c r="AO157" s="102"/>
      <c r="AP157" s="102"/>
      <c r="AQ157" s="102"/>
      <c r="AR157" s="102"/>
      <c r="AS157" s="103"/>
    </row>
    <row r="158" spans="7:45" s="57" customFormat="1" x14ac:dyDescent="0.25">
      <c r="G158" s="78"/>
      <c r="H158" s="80"/>
      <c r="I158" s="80"/>
      <c r="J158" s="80"/>
      <c r="K158" s="80"/>
      <c r="L158" s="80"/>
      <c r="M158" s="80"/>
      <c r="N158" s="80"/>
      <c r="O158" s="80"/>
      <c r="P158" s="80"/>
      <c r="Q158" s="80"/>
      <c r="R158" s="80"/>
      <c r="S158" s="80"/>
      <c r="T158" s="78"/>
      <c r="U158" s="80"/>
      <c r="V158" s="80"/>
      <c r="W158" s="80"/>
      <c r="X158" s="80"/>
      <c r="Y158" s="80"/>
      <c r="Z158" s="80"/>
      <c r="AA158" s="80"/>
      <c r="AB158" s="80"/>
      <c r="AC158" s="80"/>
      <c r="AD158" s="80"/>
      <c r="AE158" s="80"/>
      <c r="AF158" s="80"/>
      <c r="AG158" s="78"/>
      <c r="AH158" s="80"/>
      <c r="AI158" s="80"/>
      <c r="AJ158" s="80"/>
      <c r="AK158" s="80"/>
      <c r="AL158" s="80"/>
      <c r="AM158" s="80"/>
      <c r="AN158" s="80"/>
      <c r="AO158" s="80"/>
      <c r="AP158" s="80"/>
      <c r="AQ158" s="80"/>
      <c r="AR158" s="80"/>
      <c r="AS158" s="80"/>
    </row>
    <row r="159" spans="7:45" s="57" customFormat="1" x14ac:dyDescent="0.25">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row>
    <row r="160" spans="7:45" s="57" customFormat="1" x14ac:dyDescent="0.25">
      <c r="G160" s="78"/>
      <c r="H160" s="95"/>
      <c r="I160" s="96"/>
      <c r="J160" s="96"/>
      <c r="K160" s="96"/>
      <c r="L160" s="96"/>
      <c r="M160" s="96"/>
      <c r="N160" s="96"/>
      <c r="O160" s="96"/>
      <c r="P160" s="96"/>
      <c r="Q160" s="96"/>
      <c r="R160" s="96"/>
      <c r="S160" s="97"/>
      <c r="T160" s="78"/>
      <c r="U160" s="95"/>
      <c r="V160" s="96"/>
      <c r="W160" s="96"/>
      <c r="X160" s="96"/>
      <c r="Y160" s="96"/>
      <c r="Z160" s="96"/>
      <c r="AA160" s="96"/>
      <c r="AB160" s="96"/>
      <c r="AC160" s="96"/>
      <c r="AD160" s="96"/>
      <c r="AE160" s="96"/>
      <c r="AF160" s="97"/>
      <c r="AG160" s="78"/>
      <c r="AH160" s="95"/>
      <c r="AI160" s="96"/>
      <c r="AJ160" s="96"/>
      <c r="AK160" s="96"/>
      <c r="AL160" s="96"/>
      <c r="AM160" s="96"/>
      <c r="AN160" s="96"/>
      <c r="AO160" s="96"/>
      <c r="AP160" s="96"/>
      <c r="AQ160" s="96"/>
      <c r="AR160" s="96"/>
      <c r="AS160" s="97"/>
    </row>
    <row r="161" spans="7:45" s="57" customFormat="1" x14ac:dyDescent="0.25">
      <c r="G161" s="78"/>
      <c r="H161" s="98"/>
      <c r="I161" s="99"/>
      <c r="J161" s="99"/>
      <c r="K161" s="99"/>
      <c r="L161" s="99"/>
      <c r="M161" s="99"/>
      <c r="N161" s="99"/>
      <c r="O161" s="99"/>
      <c r="P161" s="99"/>
      <c r="Q161" s="99"/>
      <c r="R161" s="99"/>
      <c r="S161" s="100"/>
      <c r="T161" s="78"/>
      <c r="U161" s="98"/>
      <c r="V161" s="99"/>
      <c r="W161" s="99"/>
      <c r="X161" s="99"/>
      <c r="Y161" s="99"/>
      <c r="Z161" s="99"/>
      <c r="AA161" s="99"/>
      <c r="AB161" s="99"/>
      <c r="AC161" s="99"/>
      <c r="AD161" s="99"/>
      <c r="AE161" s="99"/>
      <c r="AF161" s="100"/>
      <c r="AG161" s="78"/>
      <c r="AH161" s="98"/>
      <c r="AI161" s="99"/>
      <c r="AJ161" s="99"/>
      <c r="AK161" s="99"/>
      <c r="AL161" s="99"/>
      <c r="AM161" s="99"/>
      <c r="AN161" s="99"/>
      <c r="AO161" s="99"/>
      <c r="AP161" s="99"/>
      <c r="AQ161" s="99"/>
      <c r="AR161" s="99"/>
      <c r="AS161" s="100"/>
    </row>
    <row r="162" spans="7:45" s="57" customFormat="1" x14ac:dyDescent="0.25">
      <c r="G162" s="78"/>
      <c r="H162" s="98"/>
      <c r="I162" s="99"/>
      <c r="J162" s="99"/>
      <c r="K162" s="99"/>
      <c r="L162" s="99"/>
      <c r="M162" s="99"/>
      <c r="N162" s="99"/>
      <c r="O162" s="99"/>
      <c r="P162" s="99"/>
      <c r="Q162" s="99"/>
      <c r="R162" s="99"/>
      <c r="S162" s="100"/>
      <c r="T162" s="78"/>
      <c r="U162" s="98"/>
      <c r="V162" s="99"/>
      <c r="W162" s="99"/>
      <c r="X162" s="99"/>
      <c r="Y162" s="99"/>
      <c r="Z162" s="99"/>
      <c r="AA162" s="99"/>
      <c r="AB162" s="99"/>
      <c r="AC162" s="99"/>
      <c r="AD162" s="99"/>
      <c r="AE162" s="99"/>
      <c r="AF162" s="100"/>
      <c r="AG162" s="78"/>
      <c r="AH162" s="98"/>
      <c r="AI162" s="99"/>
      <c r="AJ162" s="99"/>
      <c r="AK162" s="99"/>
      <c r="AL162" s="99"/>
      <c r="AM162" s="99"/>
      <c r="AN162" s="99"/>
      <c r="AO162" s="99"/>
      <c r="AP162" s="99"/>
      <c r="AQ162" s="99"/>
      <c r="AR162" s="99"/>
      <c r="AS162" s="100"/>
    </row>
    <row r="163" spans="7:45" s="57" customFormat="1" x14ac:dyDescent="0.25">
      <c r="G163" s="78"/>
      <c r="H163" s="98"/>
      <c r="I163" s="99"/>
      <c r="J163" s="99"/>
      <c r="K163" s="99"/>
      <c r="L163" s="99"/>
      <c r="M163" s="99"/>
      <c r="N163" s="99"/>
      <c r="O163" s="99"/>
      <c r="P163" s="99"/>
      <c r="Q163" s="99"/>
      <c r="R163" s="99"/>
      <c r="S163" s="100"/>
      <c r="T163" s="78"/>
      <c r="U163" s="98"/>
      <c r="V163" s="99"/>
      <c r="W163" s="99"/>
      <c r="X163" s="99"/>
      <c r="Y163" s="99"/>
      <c r="Z163" s="99"/>
      <c r="AA163" s="99"/>
      <c r="AB163" s="99"/>
      <c r="AC163" s="99"/>
      <c r="AD163" s="99"/>
      <c r="AE163" s="99"/>
      <c r="AF163" s="100"/>
      <c r="AG163" s="78"/>
      <c r="AH163" s="98"/>
      <c r="AI163" s="99"/>
      <c r="AJ163" s="99"/>
      <c r="AK163" s="99"/>
      <c r="AL163" s="99"/>
      <c r="AM163" s="99"/>
      <c r="AN163" s="99"/>
      <c r="AO163" s="99"/>
      <c r="AP163" s="99"/>
      <c r="AQ163" s="99"/>
      <c r="AR163" s="99"/>
      <c r="AS163" s="100"/>
    </row>
    <row r="164" spans="7:45" s="57" customFormat="1" x14ac:dyDescent="0.25">
      <c r="G164" s="78"/>
      <c r="H164" s="98"/>
      <c r="I164" s="99"/>
      <c r="J164" s="99"/>
      <c r="K164" s="99"/>
      <c r="L164" s="99"/>
      <c r="M164" s="99"/>
      <c r="N164" s="99"/>
      <c r="O164" s="99"/>
      <c r="P164" s="99"/>
      <c r="Q164" s="99"/>
      <c r="R164" s="99"/>
      <c r="S164" s="100"/>
      <c r="T164" s="78"/>
      <c r="U164" s="98"/>
      <c r="V164" s="99"/>
      <c r="W164" s="99"/>
      <c r="X164" s="99"/>
      <c r="Y164" s="99"/>
      <c r="Z164" s="99"/>
      <c r="AA164" s="99"/>
      <c r="AB164" s="99"/>
      <c r="AC164" s="99"/>
      <c r="AD164" s="99"/>
      <c r="AE164" s="99"/>
      <c r="AF164" s="100"/>
      <c r="AG164" s="78"/>
      <c r="AH164" s="98"/>
      <c r="AI164" s="99"/>
      <c r="AJ164" s="99"/>
      <c r="AK164" s="99"/>
      <c r="AL164" s="99"/>
      <c r="AM164" s="99"/>
      <c r="AN164" s="99"/>
      <c r="AO164" s="99"/>
      <c r="AP164" s="99"/>
      <c r="AQ164" s="99"/>
      <c r="AR164" s="99"/>
      <c r="AS164" s="100"/>
    </row>
    <row r="165" spans="7:45" s="57" customFormat="1" x14ac:dyDescent="0.25">
      <c r="G165" s="78"/>
      <c r="H165" s="98"/>
      <c r="I165" s="99"/>
      <c r="J165" s="99"/>
      <c r="K165" s="99"/>
      <c r="L165" s="99"/>
      <c r="M165" s="99"/>
      <c r="N165" s="99"/>
      <c r="O165" s="99"/>
      <c r="P165" s="99"/>
      <c r="Q165" s="99"/>
      <c r="R165" s="99"/>
      <c r="S165" s="100"/>
      <c r="T165" s="78"/>
      <c r="U165" s="98"/>
      <c r="V165" s="99"/>
      <c r="W165" s="99"/>
      <c r="X165" s="99"/>
      <c r="Y165" s="99"/>
      <c r="Z165" s="99"/>
      <c r="AA165" s="99"/>
      <c r="AB165" s="99"/>
      <c r="AC165" s="99"/>
      <c r="AD165" s="99"/>
      <c r="AE165" s="99"/>
      <c r="AF165" s="100"/>
      <c r="AG165" s="78"/>
      <c r="AH165" s="98"/>
      <c r="AI165" s="99"/>
      <c r="AJ165" s="99"/>
      <c r="AK165" s="99"/>
      <c r="AL165" s="99"/>
      <c r="AM165" s="99"/>
      <c r="AN165" s="99"/>
      <c r="AO165" s="99"/>
      <c r="AP165" s="99"/>
      <c r="AQ165" s="99"/>
      <c r="AR165" s="99"/>
      <c r="AS165" s="100"/>
    </row>
    <row r="166" spans="7:45" s="57" customFormat="1" x14ac:dyDescent="0.25">
      <c r="G166" s="78"/>
      <c r="H166" s="98"/>
      <c r="I166" s="99"/>
      <c r="J166" s="99"/>
      <c r="K166" s="99"/>
      <c r="L166" s="99"/>
      <c r="M166" s="99"/>
      <c r="N166" s="99"/>
      <c r="O166" s="99"/>
      <c r="P166" s="99"/>
      <c r="Q166" s="99"/>
      <c r="R166" s="99"/>
      <c r="S166" s="100"/>
      <c r="T166" s="78"/>
      <c r="U166" s="98"/>
      <c r="V166" s="99"/>
      <c r="W166" s="99"/>
      <c r="X166" s="99"/>
      <c r="Y166" s="99"/>
      <c r="Z166" s="99"/>
      <c r="AA166" s="99"/>
      <c r="AB166" s="99"/>
      <c r="AC166" s="99"/>
      <c r="AD166" s="99"/>
      <c r="AE166" s="99"/>
      <c r="AF166" s="100"/>
      <c r="AG166" s="78"/>
      <c r="AH166" s="98"/>
      <c r="AI166" s="99"/>
      <c r="AJ166" s="99"/>
      <c r="AK166" s="99"/>
      <c r="AL166" s="99"/>
      <c r="AM166" s="99"/>
      <c r="AN166" s="99"/>
      <c r="AO166" s="99"/>
      <c r="AP166" s="99"/>
      <c r="AQ166" s="99"/>
      <c r="AR166" s="99"/>
      <c r="AS166" s="100"/>
    </row>
    <row r="167" spans="7:45" s="57" customFormat="1" x14ac:dyDescent="0.25">
      <c r="G167" s="78"/>
      <c r="H167" s="98"/>
      <c r="I167" s="99"/>
      <c r="J167" s="99"/>
      <c r="K167" s="99"/>
      <c r="L167" s="99"/>
      <c r="M167" s="99"/>
      <c r="N167" s="99"/>
      <c r="O167" s="99"/>
      <c r="P167" s="99"/>
      <c r="Q167" s="99"/>
      <c r="R167" s="99"/>
      <c r="S167" s="100"/>
      <c r="T167" s="78"/>
      <c r="U167" s="98"/>
      <c r="V167" s="99"/>
      <c r="W167" s="99"/>
      <c r="X167" s="99"/>
      <c r="Y167" s="99"/>
      <c r="Z167" s="99"/>
      <c r="AA167" s="99"/>
      <c r="AB167" s="99"/>
      <c r="AC167" s="99"/>
      <c r="AD167" s="99"/>
      <c r="AE167" s="99"/>
      <c r="AF167" s="100"/>
      <c r="AG167" s="78"/>
      <c r="AH167" s="98"/>
      <c r="AI167" s="99"/>
      <c r="AJ167" s="99"/>
      <c r="AK167" s="99"/>
      <c r="AL167" s="99"/>
      <c r="AM167" s="99"/>
      <c r="AN167" s="99"/>
      <c r="AO167" s="99"/>
      <c r="AP167" s="99"/>
      <c r="AQ167" s="99"/>
      <c r="AR167" s="99"/>
      <c r="AS167" s="100"/>
    </row>
    <row r="168" spans="7:45" s="57" customFormat="1" x14ac:dyDescent="0.25">
      <c r="H168" s="98"/>
      <c r="I168" s="99"/>
      <c r="J168" s="99"/>
      <c r="K168" s="99"/>
      <c r="L168" s="99"/>
      <c r="M168" s="99"/>
      <c r="N168" s="99"/>
      <c r="O168" s="99"/>
      <c r="P168" s="99"/>
      <c r="Q168" s="99"/>
      <c r="R168" s="99"/>
      <c r="S168" s="100"/>
      <c r="U168" s="98"/>
      <c r="V168" s="99"/>
      <c r="W168" s="99"/>
      <c r="X168" s="99"/>
      <c r="Y168" s="99"/>
      <c r="Z168" s="99"/>
      <c r="AA168" s="99"/>
      <c r="AB168" s="99"/>
      <c r="AC168" s="99"/>
      <c r="AD168" s="99"/>
      <c r="AE168" s="99"/>
      <c r="AF168" s="100"/>
      <c r="AH168" s="98"/>
      <c r="AI168" s="99"/>
      <c r="AJ168" s="99"/>
      <c r="AK168" s="99"/>
      <c r="AL168" s="99"/>
      <c r="AM168" s="99"/>
      <c r="AN168" s="99"/>
      <c r="AO168" s="99"/>
      <c r="AP168" s="99"/>
      <c r="AQ168" s="99"/>
      <c r="AR168" s="99"/>
      <c r="AS168" s="100"/>
    </row>
    <row r="169" spans="7:45" s="57" customFormat="1" x14ac:dyDescent="0.25">
      <c r="H169" s="98"/>
      <c r="I169" s="99"/>
      <c r="J169" s="99"/>
      <c r="K169" s="99"/>
      <c r="L169" s="99"/>
      <c r="M169" s="99"/>
      <c r="N169" s="99"/>
      <c r="O169" s="99"/>
      <c r="P169" s="99"/>
      <c r="Q169" s="99"/>
      <c r="R169" s="99"/>
      <c r="S169" s="100"/>
      <c r="U169" s="98"/>
      <c r="V169" s="99"/>
      <c r="W169" s="99"/>
      <c r="X169" s="99"/>
      <c r="Y169" s="99"/>
      <c r="Z169" s="99"/>
      <c r="AA169" s="99"/>
      <c r="AB169" s="99"/>
      <c r="AC169" s="99"/>
      <c r="AD169" s="99"/>
      <c r="AE169" s="99"/>
      <c r="AF169" s="100"/>
      <c r="AH169" s="98"/>
      <c r="AI169" s="99"/>
      <c r="AJ169" s="99"/>
      <c r="AK169" s="99"/>
      <c r="AL169" s="99"/>
      <c r="AM169" s="99"/>
      <c r="AN169" s="99"/>
      <c r="AO169" s="99"/>
      <c r="AP169" s="99"/>
      <c r="AQ169" s="99"/>
      <c r="AR169" s="99"/>
      <c r="AS169" s="100"/>
    </row>
    <row r="170" spans="7:45" s="57" customFormat="1" x14ac:dyDescent="0.25">
      <c r="H170" s="98"/>
      <c r="I170" s="99"/>
      <c r="J170" s="99"/>
      <c r="K170" s="99"/>
      <c r="L170" s="99"/>
      <c r="M170" s="99"/>
      <c r="N170" s="99"/>
      <c r="O170" s="99"/>
      <c r="P170" s="99"/>
      <c r="Q170" s="99"/>
      <c r="R170" s="99"/>
      <c r="S170" s="100"/>
      <c r="U170" s="98"/>
      <c r="V170" s="99"/>
      <c r="W170" s="99"/>
      <c r="X170" s="99"/>
      <c r="Y170" s="99"/>
      <c r="Z170" s="99"/>
      <c r="AA170" s="99"/>
      <c r="AB170" s="99"/>
      <c r="AC170" s="99"/>
      <c r="AD170" s="99"/>
      <c r="AE170" s="99"/>
      <c r="AF170" s="100"/>
      <c r="AH170" s="98"/>
      <c r="AI170" s="99"/>
      <c r="AJ170" s="99"/>
      <c r="AK170" s="99"/>
      <c r="AL170" s="99"/>
      <c r="AM170" s="99"/>
      <c r="AN170" s="99"/>
      <c r="AO170" s="99"/>
      <c r="AP170" s="99"/>
      <c r="AQ170" s="99"/>
      <c r="AR170" s="99"/>
      <c r="AS170" s="100"/>
    </row>
    <row r="171" spans="7:45" s="57" customFormat="1" x14ac:dyDescent="0.25">
      <c r="H171" s="101"/>
      <c r="I171" s="102"/>
      <c r="J171" s="102"/>
      <c r="K171" s="102"/>
      <c r="L171" s="102"/>
      <c r="M171" s="102"/>
      <c r="N171" s="102"/>
      <c r="O171" s="102"/>
      <c r="P171" s="102"/>
      <c r="Q171" s="102"/>
      <c r="R171" s="102"/>
      <c r="S171" s="103"/>
      <c r="U171" s="101"/>
      <c r="V171" s="102"/>
      <c r="W171" s="102"/>
      <c r="X171" s="102"/>
      <c r="Y171" s="102"/>
      <c r="Z171" s="102"/>
      <c r="AA171" s="102"/>
      <c r="AB171" s="102"/>
      <c r="AC171" s="102"/>
      <c r="AD171" s="102"/>
      <c r="AE171" s="102"/>
      <c r="AF171" s="103"/>
      <c r="AH171" s="101"/>
      <c r="AI171" s="102"/>
      <c r="AJ171" s="102"/>
      <c r="AK171" s="102"/>
      <c r="AL171" s="102"/>
      <c r="AM171" s="102"/>
      <c r="AN171" s="102"/>
      <c r="AO171" s="102"/>
      <c r="AP171" s="102"/>
      <c r="AQ171" s="102"/>
      <c r="AR171" s="102"/>
      <c r="AS171" s="103"/>
    </row>
    <row r="172" spans="7:45" s="57" customFormat="1" x14ac:dyDescent="0.25">
      <c r="H172" s="80"/>
      <c r="I172" s="80"/>
      <c r="J172" s="80"/>
      <c r="K172" s="80"/>
      <c r="L172" s="80"/>
      <c r="M172" s="80"/>
      <c r="N172" s="80"/>
      <c r="O172" s="80"/>
      <c r="P172" s="80"/>
      <c r="Q172" s="80"/>
      <c r="R172" s="80"/>
      <c r="S172" s="80"/>
      <c r="U172" s="80"/>
      <c r="V172" s="80"/>
      <c r="W172" s="80"/>
      <c r="X172" s="80"/>
      <c r="Y172" s="80"/>
      <c r="Z172" s="80"/>
      <c r="AA172" s="80"/>
      <c r="AB172" s="80"/>
      <c r="AC172" s="80"/>
      <c r="AD172" s="80"/>
      <c r="AE172" s="80"/>
      <c r="AF172" s="80"/>
      <c r="AH172" s="80"/>
      <c r="AI172" s="80"/>
      <c r="AJ172" s="80"/>
      <c r="AK172" s="80"/>
      <c r="AL172" s="80"/>
      <c r="AM172" s="80"/>
      <c r="AN172" s="80"/>
      <c r="AO172" s="80"/>
      <c r="AP172" s="80"/>
      <c r="AQ172" s="80"/>
      <c r="AR172" s="80"/>
      <c r="AS172" s="80"/>
    </row>
    <row r="173" spans="7:45" s="57" customFormat="1" x14ac:dyDescent="0.25">
      <c r="H173" s="80"/>
      <c r="I173" s="80"/>
      <c r="J173" s="80"/>
      <c r="K173" s="80"/>
      <c r="L173" s="80"/>
      <c r="M173" s="80"/>
      <c r="N173" s="80"/>
      <c r="O173" s="80"/>
      <c r="P173" s="80"/>
      <c r="Q173" s="80"/>
      <c r="R173" s="80"/>
      <c r="S173" s="80"/>
      <c r="U173" s="80"/>
      <c r="V173" s="80"/>
      <c r="W173" s="80"/>
      <c r="X173" s="80"/>
      <c r="Y173" s="80"/>
      <c r="Z173" s="80"/>
      <c r="AA173" s="80"/>
      <c r="AB173" s="80"/>
      <c r="AC173" s="80"/>
      <c r="AD173" s="80"/>
      <c r="AE173" s="80"/>
      <c r="AF173" s="80"/>
      <c r="AH173" s="80"/>
      <c r="AI173" s="80"/>
      <c r="AJ173" s="80"/>
      <c r="AK173" s="80"/>
      <c r="AL173" s="80"/>
      <c r="AM173" s="80"/>
      <c r="AN173" s="80"/>
      <c r="AO173" s="80"/>
      <c r="AP173" s="80"/>
      <c r="AQ173" s="80"/>
      <c r="AR173" s="80"/>
      <c r="AS173" s="80"/>
    </row>
    <row r="174" spans="7:45" s="57" customFormat="1" x14ac:dyDescent="0.25">
      <c r="H174" s="80"/>
      <c r="I174" s="80"/>
      <c r="J174" s="80"/>
      <c r="K174" s="80"/>
      <c r="L174" s="80"/>
      <c r="M174" s="80"/>
      <c r="N174" s="80"/>
      <c r="O174" s="80"/>
      <c r="P174" s="80"/>
      <c r="Q174" s="80"/>
      <c r="R174" s="80"/>
      <c r="S174" s="80"/>
      <c r="U174" s="80"/>
      <c r="V174" s="80"/>
      <c r="W174" s="80"/>
      <c r="X174" s="80"/>
      <c r="Y174" s="80"/>
      <c r="Z174" s="80"/>
      <c r="AA174" s="80"/>
      <c r="AB174" s="80"/>
      <c r="AC174" s="80"/>
      <c r="AD174" s="80"/>
      <c r="AE174" s="80"/>
      <c r="AF174" s="80"/>
      <c r="AH174" s="80"/>
      <c r="AI174" s="80"/>
      <c r="AJ174" s="80"/>
      <c r="AK174" s="80"/>
      <c r="AL174" s="80"/>
      <c r="AM174" s="80"/>
      <c r="AN174" s="80"/>
      <c r="AO174" s="80"/>
      <c r="AP174" s="80" t="s">
        <v>110</v>
      </c>
      <c r="AQ174" s="80"/>
      <c r="AR174" s="80"/>
      <c r="AS174" s="80"/>
    </row>
    <row r="175" spans="7:45" s="57" customFormat="1" x14ac:dyDescent="0.25">
      <c r="H175" s="80"/>
      <c r="I175" s="80"/>
      <c r="J175" s="80"/>
      <c r="K175" s="80"/>
      <c r="L175" s="80"/>
      <c r="M175" s="80"/>
      <c r="N175" s="80"/>
      <c r="O175" s="80"/>
      <c r="P175" s="80"/>
      <c r="Q175" s="80"/>
      <c r="R175" s="80"/>
      <c r="S175" s="80"/>
      <c r="U175" s="80"/>
      <c r="V175" s="80"/>
      <c r="W175" s="80"/>
      <c r="X175" s="80"/>
      <c r="Y175" s="80"/>
      <c r="Z175" s="80"/>
      <c r="AA175" s="80"/>
      <c r="AB175" s="80"/>
      <c r="AC175" s="80"/>
      <c r="AD175" s="80"/>
      <c r="AE175" s="80"/>
      <c r="AF175" s="80"/>
      <c r="AH175" s="80"/>
      <c r="AI175" s="80"/>
      <c r="AJ175" s="80"/>
      <c r="AK175" s="80"/>
      <c r="AL175" s="80"/>
      <c r="AM175" s="80"/>
      <c r="AN175" s="80"/>
      <c r="AO175" s="80"/>
      <c r="AP175" s="80"/>
      <c r="AQ175" s="80"/>
      <c r="AR175" s="80"/>
      <c r="AS175" s="80"/>
    </row>
    <row r="176" spans="7:45" s="57" customFormat="1" x14ac:dyDescent="0.25">
      <c r="H176" s="80"/>
      <c r="I176" s="80"/>
      <c r="J176" s="80"/>
      <c r="K176" s="80"/>
      <c r="L176" s="80"/>
      <c r="M176" s="80"/>
      <c r="N176" s="80"/>
      <c r="O176" s="80"/>
      <c r="P176" s="80"/>
      <c r="Q176" s="80"/>
      <c r="R176" s="80"/>
      <c r="S176" s="80"/>
      <c r="U176" s="80"/>
      <c r="V176" s="80"/>
      <c r="W176" s="80"/>
      <c r="X176" s="80"/>
      <c r="Y176" s="80"/>
      <c r="Z176" s="80"/>
      <c r="AA176" s="80"/>
      <c r="AB176" s="80"/>
      <c r="AC176" s="80"/>
      <c r="AD176" s="80"/>
      <c r="AE176" s="80"/>
      <c r="AF176" s="80"/>
      <c r="AH176" s="80"/>
      <c r="AI176" s="80"/>
      <c r="AJ176" s="80"/>
      <c r="AK176" s="80"/>
      <c r="AL176" s="80"/>
      <c r="AM176" s="80"/>
      <c r="AN176" s="80"/>
      <c r="AO176" s="80"/>
      <c r="AP176" s="80"/>
      <c r="AQ176" s="80"/>
      <c r="AR176" s="80"/>
      <c r="AS176" s="80"/>
    </row>
    <row r="177" spans="8:45" s="57" customFormat="1" x14ac:dyDescent="0.25"/>
    <row r="178" spans="8:45" s="57" customFormat="1" x14ac:dyDescent="0.25">
      <c r="H178" s="95"/>
      <c r="I178" s="96"/>
      <c r="J178" s="96"/>
      <c r="K178" s="96"/>
      <c r="L178" s="96"/>
      <c r="M178" s="96"/>
      <c r="N178" s="96"/>
      <c r="O178" s="96"/>
      <c r="P178" s="96"/>
      <c r="Q178" s="96"/>
      <c r="R178" s="96"/>
      <c r="S178" s="97"/>
      <c r="U178" s="95"/>
      <c r="V178" s="96"/>
      <c r="W178" s="96"/>
      <c r="X178" s="96"/>
      <c r="Y178" s="96"/>
      <c r="Z178" s="96"/>
      <c r="AA178" s="96"/>
      <c r="AB178" s="96"/>
      <c r="AC178" s="96"/>
      <c r="AD178" s="96"/>
      <c r="AE178" s="96"/>
      <c r="AF178" s="97"/>
      <c r="AH178" s="95"/>
      <c r="AI178" s="96"/>
      <c r="AJ178" s="96"/>
      <c r="AK178" s="96"/>
      <c r="AL178" s="96"/>
      <c r="AM178" s="96"/>
      <c r="AN178" s="96"/>
      <c r="AO178" s="96"/>
      <c r="AP178" s="96" t="s">
        <v>57</v>
      </c>
      <c r="AQ178" s="96"/>
      <c r="AR178" s="96"/>
      <c r="AS178" s="97"/>
    </row>
    <row r="179" spans="8:45" s="57" customFormat="1" x14ac:dyDescent="0.25">
      <c r="H179" s="98"/>
      <c r="I179" s="99"/>
      <c r="J179" s="99"/>
      <c r="K179" s="99"/>
      <c r="L179" s="99"/>
      <c r="M179" s="99"/>
      <c r="N179" s="99"/>
      <c r="O179" s="99"/>
      <c r="P179" s="99"/>
      <c r="Q179" s="99"/>
      <c r="R179" s="99"/>
      <c r="S179" s="100"/>
      <c r="U179" s="98"/>
      <c r="V179" s="99"/>
      <c r="W179" s="99"/>
      <c r="X179" s="99"/>
      <c r="Y179" s="99"/>
      <c r="Z179" s="99"/>
      <c r="AA179" s="99"/>
      <c r="AB179" s="99"/>
      <c r="AC179" s="99"/>
      <c r="AD179" s="99"/>
      <c r="AE179" s="99"/>
      <c r="AF179" s="100"/>
      <c r="AH179" s="98"/>
      <c r="AI179" s="99"/>
      <c r="AJ179" s="99"/>
      <c r="AK179" s="99"/>
      <c r="AL179" s="99"/>
      <c r="AM179" s="99"/>
      <c r="AN179" s="99"/>
      <c r="AO179" s="99"/>
      <c r="AP179" s="99"/>
      <c r="AQ179" s="99"/>
      <c r="AR179" s="99"/>
      <c r="AS179" s="100"/>
    </row>
    <row r="180" spans="8:45" s="57" customFormat="1" x14ac:dyDescent="0.25">
      <c r="H180" s="98"/>
      <c r="I180" s="99"/>
      <c r="J180" s="99"/>
      <c r="K180" s="99"/>
      <c r="L180" s="99"/>
      <c r="M180" s="99"/>
      <c r="N180" s="99"/>
      <c r="O180" s="99"/>
      <c r="P180" s="99"/>
      <c r="Q180" s="99"/>
      <c r="R180" s="99"/>
      <c r="S180" s="100"/>
      <c r="U180" s="98"/>
      <c r="V180" s="99"/>
      <c r="W180" s="99"/>
      <c r="X180" s="99"/>
      <c r="Y180" s="99"/>
      <c r="Z180" s="99"/>
      <c r="AA180" s="99"/>
      <c r="AB180" s="99"/>
      <c r="AC180" s="99"/>
      <c r="AD180" s="99"/>
      <c r="AE180" s="99"/>
      <c r="AF180" s="100"/>
      <c r="AH180" s="98"/>
      <c r="AI180" s="99"/>
      <c r="AJ180" s="99"/>
      <c r="AK180" s="99"/>
      <c r="AL180" s="99"/>
      <c r="AM180" s="99"/>
      <c r="AN180" s="99"/>
      <c r="AO180" s="99"/>
      <c r="AP180" s="99"/>
      <c r="AQ180" s="99"/>
      <c r="AR180" s="99"/>
      <c r="AS180" s="100"/>
    </row>
    <row r="181" spans="8:45" s="57" customFormat="1" x14ac:dyDescent="0.25">
      <c r="H181" s="98"/>
      <c r="I181" s="99"/>
      <c r="J181" s="99"/>
      <c r="K181" s="99"/>
      <c r="L181" s="99"/>
      <c r="M181" s="99"/>
      <c r="N181" s="99"/>
      <c r="O181" s="99"/>
      <c r="P181" s="99"/>
      <c r="Q181" s="99"/>
      <c r="R181" s="99"/>
      <c r="S181" s="100"/>
      <c r="U181" s="98"/>
      <c r="V181" s="99"/>
      <c r="W181" s="99"/>
      <c r="X181" s="99"/>
      <c r="Y181" s="99"/>
      <c r="Z181" s="99"/>
      <c r="AA181" s="99"/>
      <c r="AB181" s="99"/>
      <c r="AC181" s="99"/>
      <c r="AD181" s="99"/>
      <c r="AE181" s="99"/>
      <c r="AF181" s="100"/>
      <c r="AH181" s="98"/>
      <c r="AI181" s="99"/>
      <c r="AJ181" s="99"/>
      <c r="AK181" s="99"/>
      <c r="AL181" s="99"/>
      <c r="AM181" s="99"/>
      <c r="AN181" s="99"/>
      <c r="AO181" s="99"/>
      <c r="AP181" s="99"/>
      <c r="AQ181" s="99"/>
      <c r="AR181" s="99"/>
      <c r="AS181" s="100"/>
    </row>
    <row r="182" spans="8:45" s="57" customFormat="1" x14ac:dyDescent="0.25">
      <c r="H182" s="98"/>
      <c r="I182" s="99"/>
      <c r="J182" s="99"/>
      <c r="K182" s="99"/>
      <c r="L182" s="99"/>
      <c r="M182" s="99"/>
      <c r="N182" s="99"/>
      <c r="O182" s="99"/>
      <c r="P182" s="99"/>
      <c r="Q182" s="99"/>
      <c r="R182" s="99"/>
      <c r="S182" s="100"/>
      <c r="U182" s="98"/>
      <c r="V182" s="99"/>
      <c r="W182" s="99"/>
      <c r="X182" s="99"/>
      <c r="Y182" s="99"/>
      <c r="Z182" s="99"/>
      <c r="AA182" s="99"/>
      <c r="AB182" s="99"/>
      <c r="AC182" s="99"/>
      <c r="AD182" s="99"/>
      <c r="AE182" s="99"/>
      <c r="AF182" s="100"/>
      <c r="AH182" s="98"/>
      <c r="AI182" s="99"/>
      <c r="AJ182" s="99"/>
      <c r="AK182" s="99"/>
      <c r="AL182" s="99"/>
      <c r="AM182" s="99"/>
      <c r="AN182" s="99"/>
      <c r="AO182" s="99"/>
      <c r="AP182" s="99"/>
      <c r="AQ182" s="99"/>
      <c r="AR182" s="99"/>
      <c r="AS182" s="100"/>
    </row>
    <row r="183" spans="8:45" s="57" customFormat="1" x14ac:dyDescent="0.25">
      <c r="H183" s="98"/>
      <c r="I183" s="99"/>
      <c r="J183" s="99"/>
      <c r="K183" s="99"/>
      <c r="L183" s="99"/>
      <c r="M183" s="99"/>
      <c r="N183" s="99"/>
      <c r="O183" s="99"/>
      <c r="P183" s="99"/>
      <c r="Q183" s="99"/>
      <c r="R183" s="99"/>
      <c r="S183" s="100"/>
      <c r="U183" s="98"/>
      <c r="V183" s="99"/>
      <c r="W183" s="99"/>
      <c r="X183" s="99"/>
      <c r="Y183" s="99"/>
      <c r="Z183" s="99"/>
      <c r="AA183" s="99"/>
      <c r="AB183" s="99"/>
      <c r="AC183" s="99"/>
      <c r="AD183" s="99"/>
      <c r="AE183" s="99"/>
      <c r="AF183" s="100"/>
      <c r="AH183" s="98"/>
      <c r="AI183" s="99"/>
      <c r="AJ183" s="99"/>
      <c r="AK183" s="99"/>
      <c r="AL183" s="99"/>
      <c r="AM183" s="99"/>
      <c r="AN183" s="99"/>
      <c r="AO183" s="99"/>
      <c r="AP183" s="99"/>
      <c r="AQ183" s="99"/>
      <c r="AR183" s="99"/>
      <c r="AS183" s="100"/>
    </row>
    <row r="184" spans="8:45" s="57" customFormat="1" x14ac:dyDescent="0.25">
      <c r="H184" s="98"/>
      <c r="I184" s="99"/>
      <c r="J184" s="99"/>
      <c r="K184" s="99"/>
      <c r="L184" s="99"/>
      <c r="M184" s="99"/>
      <c r="N184" s="99"/>
      <c r="O184" s="99"/>
      <c r="P184" s="99"/>
      <c r="Q184" s="99"/>
      <c r="R184" s="99"/>
      <c r="S184" s="100"/>
      <c r="U184" s="98"/>
      <c r="V184" s="99"/>
      <c r="W184" s="99"/>
      <c r="X184" s="99"/>
      <c r="Y184" s="99"/>
      <c r="Z184" s="99"/>
      <c r="AA184" s="99"/>
      <c r="AB184" s="99"/>
      <c r="AC184" s="99"/>
      <c r="AD184" s="99"/>
      <c r="AE184" s="99"/>
      <c r="AF184" s="100"/>
      <c r="AH184" s="98"/>
      <c r="AI184" s="99"/>
      <c r="AJ184" s="99"/>
      <c r="AK184" s="99"/>
      <c r="AL184" s="99"/>
      <c r="AM184" s="99"/>
      <c r="AN184" s="99"/>
      <c r="AO184" s="99"/>
      <c r="AP184" s="99"/>
      <c r="AQ184" s="99"/>
      <c r="AR184" s="99"/>
      <c r="AS184" s="100"/>
    </row>
    <row r="185" spans="8:45" s="57" customFormat="1" x14ac:dyDescent="0.25">
      <c r="H185" s="98"/>
      <c r="I185" s="99"/>
      <c r="J185" s="99"/>
      <c r="K185" s="99"/>
      <c r="L185" s="99"/>
      <c r="M185" s="99"/>
      <c r="N185" s="99"/>
      <c r="O185" s="99"/>
      <c r="P185" s="99"/>
      <c r="Q185" s="99"/>
      <c r="R185" s="99"/>
      <c r="S185" s="100"/>
      <c r="U185" s="98"/>
      <c r="V185" s="99"/>
      <c r="W185" s="99"/>
      <c r="X185" s="99"/>
      <c r="Y185" s="99"/>
      <c r="Z185" s="99"/>
      <c r="AA185" s="99"/>
      <c r="AB185" s="99"/>
      <c r="AC185" s="99"/>
      <c r="AD185" s="99"/>
      <c r="AE185" s="99"/>
      <c r="AF185" s="100"/>
      <c r="AH185" s="98"/>
      <c r="AI185" s="99"/>
      <c r="AJ185" s="99"/>
      <c r="AK185" s="99"/>
      <c r="AL185" s="99"/>
      <c r="AM185" s="99"/>
      <c r="AN185" s="99"/>
      <c r="AO185" s="99"/>
      <c r="AP185" s="99"/>
      <c r="AQ185" s="99"/>
      <c r="AR185" s="99"/>
      <c r="AS185" s="100"/>
    </row>
    <row r="186" spans="8:45" s="57" customFormat="1" x14ac:dyDescent="0.25">
      <c r="H186" s="98"/>
      <c r="I186" s="99"/>
      <c r="J186" s="99"/>
      <c r="K186" s="99"/>
      <c r="L186" s="99"/>
      <c r="M186" s="99"/>
      <c r="N186" s="99"/>
      <c r="O186" s="99"/>
      <c r="P186" s="99"/>
      <c r="Q186" s="99"/>
      <c r="R186" s="99"/>
      <c r="S186" s="100"/>
      <c r="U186" s="98"/>
      <c r="V186" s="99"/>
      <c r="W186" s="99"/>
      <c r="X186" s="99"/>
      <c r="Y186" s="99"/>
      <c r="Z186" s="99"/>
      <c r="AA186" s="99"/>
      <c r="AB186" s="99"/>
      <c r="AC186" s="99"/>
      <c r="AD186" s="99"/>
      <c r="AE186" s="99"/>
      <c r="AF186" s="100"/>
      <c r="AH186" s="98"/>
      <c r="AI186" s="99"/>
      <c r="AJ186" s="99"/>
      <c r="AK186" s="99"/>
      <c r="AL186" s="99"/>
      <c r="AM186" s="99"/>
      <c r="AN186" s="99"/>
      <c r="AO186" s="99"/>
      <c r="AP186" s="99"/>
      <c r="AQ186" s="99"/>
      <c r="AR186" s="99"/>
      <c r="AS186" s="100"/>
    </row>
    <row r="187" spans="8:45" s="57" customFormat="1" x14ac:dyDescent="0.25">
      <c r="H187" s="98"/>
      <c r="I187" s="99"/>
      <c r="J187" s="99"/>
      <c r="K187" s="99"/>
      <c r="L187" s="99"/>
      <c r="M187" s="99"/>
      <c r="N187" s="99"/>
      <c r="O187" s="99"/>
      <c r="P187" s="99"/>
      <c r="Q187" s="99"/>
      <c r="R187" s="99"/>
      <c r="S187" s="100"/>
      <c r="U187" s="98"/>
      <c r="V187" s="99"/>
      <c r="W187" s="99"/>
      <c r="X187" s="99"/>
      <c r="Y187" s="99"/>
      <c r="Z187" s="99"/>
      <c r="AA187" s="99"/>
      <c r="AB187" s="99"/>
      <c r="AC187" s="99"/>
      <c r="AD187" s="99"/>
      <c r="AE187" s="99"/>
      <c r="AF187" s="100"/>
      <c r="AH187" s="98"/>
      <c r="AI187" s="99"/>
      <c r="AJ187" s="99"/>
      <c r="AK187" s="99"/>
      <c r="AL187" s="99"/>
      <c r="AM187" s="99"/>
      <c r="AN187" s="99"/>
      <c r="AO187" s="99"/>
      <c r="AP187" s="99"/>
      <c r="AQ187" s="99"/>
      <c r="AR187" s="99"/>
      <c r="AS187" s="100"/>
    </row>
    <row r="188" spans="8:45" s="57" customFormat="1" x14ac:dyDescent="0.25">
      <c r="H188" s="98"/>
      <c r="I188" s="99"/>
      <c r="J188" s="99"/>
      <c r="K188" s="99"/>
      <c r="L188" s="99"/>
      <c r="M188" s="99"/>
      <c r="N188" s="99"/>
      <c r="O188" s="99"/>
      <c r="P188" s="99"/>
      <c r="Q188" s="99"/>
      <c r="R188" s="99"/>
      <c r="S188" s="100"/>
      <c r="U188" s="98"/>
      <c r="V188" s="99"/>
      <c r="W188" s="99"/>
      <c r="X188" s="99"/>
      <c r="Y188" s="99"/>
      <c r="Z188" s="99"/>
      <c r="AA188" s="99"/>
      <c r="AB188" s="99"/>
      <c r="AC188" s="99"/>
      <c r="AD188" s="99"/>
      <c r="AE188" s="99"/>
      <c r="AF188" s="100"/>
      <c r="AH188" s="98"/>
      <c r="AI188" s="99"/>
      <c r="AJ188" s="99"/>
      <c r="AK188" s="99"/>
      <c r="AL188" s="99"/>
      <c r="AM188" s="99"/>
      <c r="AN188" s="99"/>
      <c r="AO188" s="99"/>
      <c r="AP188" s="99"/>
      <c r="AQ188" s="99"/>
      <c r="AR188" s="99"/>
      <c r="AS188" s="100"/>
    </row>
    <row r="189" spans="8:45" s="57" customFormat="1" x14ac:dyDescent="0.25">
      <c r="H189" s="101"/>
      <c r="I189" s="102"/>
      <c r="J189" s="102"/>
      <c r="K189" s="102"/>
      <c r="L189" s="102"/>
      <c r="M189" s="102"/>
      <c r="N189" s="102"/>
      <c r="O189" s="102"/>
      <c r="P189" s="102"/>
      <c r="Q189" s="102"/>
      <c r="R189" s="102"/>
      <c r="S189" s="103"/>
      <c r="U189" s="101"/>
      <c r="V189" s="102"/>
      <c r="W189" s="102"/>
      <c r="X189" s="102"/>
      <c r="Y189" s="102"/>
      <c r="Z189" s="102"/>
      <c r="AA189" s="102"/>
      <c r="AB189" s="102"/>
      <c r="AC189" s="102"/>
      <c r="AD189" s="102"/>
      <c r="AE189" s="102"/>
      <c r="AF189" s="103"/>
      <c r="AH189" s="101"/>
      <c r="AI189" s="102"/>
      <c r="AJ189" s="102"/>
      <c r="AK189" s="102"/>
      <c r="AL189" s="102"/>
      <c r="AM189" s="102"/>
      <c r="AN189" s="102"/>
      <c r="AO189" s="102"/>
      <c r="AP189" s="102"/>
      <c r="AQ189" s="102"/>
      <c r="AR189" s="102"/>
      <c r="AS189" s="103"/>
    </row>
    <row r="190" spans="8:45" s="57" customFormat="1" x14ac:dyDescent="0.25"/>
    <row r="191" spans="8:45" s="57" customFormat="1" x14ac:dyDescent="0.25">
      <c r="H191" s="95"/>
      <c r="I191" s="96"/>
      <c r="J191" s="96"/>
      <c r="K191" s="96"/>
      <c r="L191" s="96"/>
      <c r="M191" s="96"/>
      <c r="N191" s="96"/>
      <c r="O191" s="96"/>
      <c r="P191" s="96"/>
      <c r="Q191" s="96"/>
      <c r="R191" s="96"/>
      <c r="S191" s="97"/>
      <c r="U191" s="95"/>
      <c r="V191" s="96"/>
      <c r="W191" s="96"/>
      <c r="X191" s="96"/>
      <c r="Y191" s="96"/>
      <c r="Z191" s="96"/>
      <c r="AA191" s="96"/>
      <c r="AB191" s="96"/>
      <c r="AC191" s="96"/>
      <c r="AD191" s="96"/>
      <c r="AE191" s="96"/>
      <c r="AF191" s="97"/>
      <c r="AH191" s="95"/>
      <c r="AI191" s="96"/>
      <c r="AJ191" s="96"/>
      <c r="AK191" s="96"/>
      <c r="AL191" s="96"/>
      <c r="AM191" s="96"/>
      <c r="AN191" s="96"/>
      <c r="AO191" s="96"/>
      <c r="AP191" s="96" t="s">
        <v>57</v>
      </c>
      <c r="AQ191" s="96"/>
      <c r="AR191" s="96"/>
      <c r="AS191" s="97"/>
    </row>
    <row r="192" spans="8:45" s="57" customFormat="1" x14ac:dyDescent="0.25">
      <c r="H192" s="98"/>
      <c r="I192" s="99"/>
      <c r="J192" s="99"/>
      <c r="K192" s="99"/>
      <c r="L192" s="99"/>
      <c r="M192" s="99"/>
      <c r="N192" s="99"/>
      <c r="O192" s="99"/>
      <c r="P192" s="99"/>
      <c r="Q192" s="99"/>
      <c r="R192" s="99"/>
      <c r="S192" s="100"/>
      <c r="U192" s="98"/>
      <c r="V192" s="99"/>
      <c r="W192" s="99"/>
      <c r="X192" s="99"/>
      <c r="Y192" s="99"/>
      <c r="Z192" s="99"/>
      <c r="AA192" s="99"/>
      <c r="AB192" s="99"/>
      <c r="AC192" s="99"/>
      <c r="AD192" s="99"/>
      <c r="AE192" s="99"/>
      <c r="AF192" s="100"/>
      <c r="AH192" s="98"/>
      <c r="AI192" s="99"/>
      <c r="AJ192" s="99"/>
      <c r="AK192" s="99"/>
      <c r="AL192" s="99"/>
      <c r="AM192" s="99"/>
      <c r="AN192" s="99"/>
      <c r="AO192" s="99"/>
      <c r="AP192" s="99"/>
      <c r="AQ192" s="99"/>
      <c r="AR192" s="99"/>
      <c r="AS192" s="100"/>
    </row>
    <row r="193" spans="8:45" s="57" customFormat="1" x14ac:dyDescent="0.25">
      <c r="H193" s="98"/>
      <c r="I193" s="99"/>
      <c r="J193" s="99"/>
      <c r="K193" s="99"/>
      <c r="L193" s="99"/>
      <c r="M193" s="99"/>
      <c r="N193" s="99"/>
      <c r="O193" s="99"/>
      <c r="P193" s="99"/>
      <c r="Q193" s="99"/>
      <c r="R193" s="99"/>
      <c r="S193" s="100"/>
      <c r="U193" s="98"/>
      <c r="V193" s="99"/>
      <c r="W193" s="99"/>
      <c r="X193" s="99"/>
      <c r="Y193" s="99"/>
      <c r="Z193" s="99"/>
      <c r="AA193" s="99"/>
      <c r="AB193" s="99"/>
      <c r="AC193" s="99"/>
      <c r="AD193" s="99"/>
      <c r="AE193" s="99"/>
      <c r="AF193" s="100"/>
      <c r="AH193" s="98"/>
      <c r="AI193" s="99"/>
      <c r="AJ193" s="99"/>
      <c r="AK193" s="99"/>
      <c r="AL193" s="99"/>
      <c r="AM193" s="99"/>
      <c r="AN193" s="99"/>
      <c r="AO193" s="99"/>
      <c r="AP193" s="99"/>
      <c r="AQ193" s="99"/>
      <c r="AR193" s="99"/>
      <c r="AS193" s="100"/>
    </row>
    <row r="194" spans="8:45" s="57" customFormat="1" x14ac:dyDescent="0.25">
      <c r="H194" s="98"/>
      <c r="I194" s="99"/>
      <c r="J194" s="99"/>
      <c r="K194" s="99"/>
      <c r="L194" s="99"/>
      <c r="M194" s="99"/>
      <c r="N194" s="99"/>
      <c r="O194" s="99"/>
      <c r="P194" s="99"/>
      <c r="Q194" s="99"/>
      <c r="R194" s="99"/>
      <c r="S194" s="100"/>
      <c r="U194" s="98"/>
      <c r="V194" s="99"/>
      <c r="W194" s="99"/>
      <c r="X194" s="99"/>
      <c r="Y194" s="99"/>
      <c r="Z194" s="99"/>
      <c r="AA194" s="99"/>
      <c r="AB194" s="99"/>
      <c r="AC194" s="99"/>
      <c r="AD194" s="99"/>
      <c r="AE194" s="99"/>
      <c r="AF194" s="100"/>
      <c r="AH194" s="98"/>
      <c r="AI194" s="99"/>
      <c r="AJ194" s="99"/>
      <c r="AK194" s="99"/>
      <c r="AL194" s="99"/>
      <c r="AM194" s="99"/>
      <c r="AN194" s="99"/>
      <c r="AO194" s="99"/>
      <c r="AP194" s="99"/>
      <c r="AQ194" s="99"/>
      <c r="AR194" s="99"/>
      <c r="AS194" s="100"/>
    </row>
    <row r="195" spans="8:45" s="57" customFormat="1" x14ac:dyDescent="0.25">
      <c r="H195" s="98"/>
      <c r="I195" s="99"/>
      <c r="J195" s="99"/>
      <c r="K195" s="99"/>
      <c r="L195" s="99"/>
      <c r="M195" s="99"/>
      <c r="N195" s="99"/>
      <c r="O195" s="99"/>
      <c r="P195" s="99"/>
      <c r="Q195" s="99"/>
      <c r="R195" s="99"/>
      <c r="S195" s="100"/>
      <c r="U195" s="98"/>
      <c r="V195" s="99"/>
      <c r="W195" s="99"/>
      <c r="X195" s="99"/>
      <c r="Y195" s="99"/>
      <c r="Z195" s="99"/>
      <c r="AA195" s="99"/>
      <c r="AB195" s="99"/>
      <c r="AC195" s="99"/>
      <c r="AD195" s="99"/>
      <c r="AE195" s="99"/>
      <c r="AF195" s="100"/>
      <c r="AH195" s="98"/>
      <c r="AI195" s="99"/>
      <c r="AJ195" s="99"/>
      <c r="AK195" s="99"/>
      <c r="AL195" s="99"/>
      <c r="AM195" s="99"/>
      <c r="AN195" s="99"/>
      <c r="AO195" s="99"/>
      <c r="AP195" s="99"/>
      <c r="AQ195" s="99"/>
      <c r="AR195" s="99"/>
      <c r="AS195" s="100"/>
    </row>
    <row r="196" spans="8:45" s="57" customFormat="1" x14ac:dyDescent="0.25">
      <c r="H196" s="98"/>
      <c r="I196" s="99"/>
      <c r="J196" s="99"/>
      <c r="K196" s="99"/>
      <c r="L196" s="99"/>
      <c r="M196" s="99"/>
      <c r="N196" s="99"/>
      <c r="O196" s="99"/>
      <c r="P196" s="99"/>
      <c r="Q196" s="99"/>
      <c r="R196" s="99"/>
      <c r="S196" s="100"/>
      <c r="U196" s="98"/>
      <c r="V196" s="99"/>
      <c r="W196" s="99"/>
      <c r="X196" s="99"/>
      <c r="Y196" s="99"/>
      <c r="Z196" s="99"/>
      <c r="AA196" s="99"/>
      <c r="AB196" s="99"/>
      <c r="AC196" s="99"/>
      <c r="AD196" s="99"/>
      <c r="AE196" s="99"/>
      <c r="AF196" s="100"/>
      <c r="AH196" s="98"/>
      <c r="AI196" s="99"/>
      <c r="AJ196" s="99"/>
      <c r="AK196" s="99"/>
      <c r="AL196" s="99"/>
      <c r="AM196" s="99"/>
      <c r="AN196" s="99"/>
      <c r="AO196" s="99"/>
      <c r="AP196" s="99"/>
      <c r="AQ196" s="99"/>
      <c r="AR196" s="99"/>
      <c r="AS196" s="100"/>
    </row>
    <row r="197" spans="8:45" s="57" customFormat="1" x14ac:dyDescent="0.25">
      <c r="H197" s="98"/>
      <c r="I197" s="99"/>
      <c r="J197" s="99"/>
      <c r="K197" s="99"/>
      <c r="L197" s="99"/>
      <c r="M197" s="99"/>
      <c r="N197" s="99"/>
      <c r="O197" s="99"/>
      <c r="P197" s="99"/>
      <c r="Q197" s="99"/>
      <c r="R197" s="99"/>
      <c r="S197" s="100"/>
      <c r="U197" s="98"/>
      <c r="V197" s="99"/>
      <c r="W197" s="99"/>
      <c r="X197" s="99"/>
      <c r="Y197" s="99"/>
      <c r="Z197" s="99"/>
      <c r="AA197" s="99"/>
      <c r="AB197" s="99"/>
      <c r="AC197" s="99"/>
      <c r="AD197" s="99"/>
      <c r="AE197" s="99"/>
      <c r="AF197" s="100"/>
      <c r="AH197" s="98"/>
      <c r="AI197" s="99"/>
      <c r="AJ197" s="99"/>
      <c r="AK197" s="99"/>
      <c r="AL197" s="99"/>
      <c r="AM197" s="99"/>
      <c r="AN197" s="99"/>
      <c r="AO197" s="99"/>
      <c r="AP197" s="99"/>
      <c r="AQ197" s="99"/>
      <c r="AR197" s="99"/>
      <c r="AS197" s="100"/>
    </row>
    <row r="198" spans="8:45" s="57" customFormat="1" x14ac:dyDescent="0.25">
      <c r="H198" s="98"/>
      <c r="I198" s="99"/>
      <c r="J198" s="99"/>
      <c r="K198" s="99"/>
      <c r="L198" s="99"/>
      <c r="M198" s="99"/>
      <c r="N198" s="99"/>
      <c r="O198" s="99"/>
      <c r="P198" s="99"/>
      <c r="Q198" s="99"/>
      <c r="R198" s="99"/>
      <c r="S198" s="100"/>
      <c r="U198" s="98"/>
      <c r="V198" s="99"/>
      <c r="W198" s="99"/>
      <c r="X198" s="99"/>
      <c r="Y198" s="99"/>
      <c r="Z198" s="99"/>
      <c r="AA198" s="99"/>
      <c r="AB198" s="99"/>
      <c r="AC198" s="99"/>
      <c r="AD198" s="99"/>
      <c r="AE198" s="99"/>
      <c r="AF198" s="100"/>
      <c r="AH198" s="98"/>
      <c r="AI198" s="99"/>
      <c r="AJ198" s="99"/>
      <c r="AK198" s="99"/>
      <c r="AL198" s="99"/>
      <c r="AM198" s="99"/>
      <c r="AN198" s="99"/>
      <c r="AO198" s="99"/>
      <c r="AP198" s="99"/>
      <c r="AQ198" s="99"/>
      <c r="AR198" s="99"/>
      <c r="AS198" s="100"/>
    </row>
    <row r="199" spans="8:45" s="57" customFormat="1" x14ac:dyDescent="0.25">
      <c r="H199" s="98"/>
      <c r="I199" s="99"/>
      <c r="J199" s="99"/>
      <c r="K199" s="99"/>
      <c r="L199" s="99"/>
      <c r="M199" s="99"/>
      <c r="N199" s="99"/>
      <c r="O199" s="99"/>
      <c r="P199" s="99"/>
      <c r="Q199" s="99"/>
      <c r="R199" s="99"/>
      <c r="S199" s="100"/>
      <c r="U199" s="98"/>
      <c r="V199" s="99"/>
      <c r="W199" s="99"/>
      <c r="X199" s="99"/>
      <c r="Y199" s="99"/>
      <c r="Z199" s="99"/>
      <c r="AA199" s="99"/>
      <c r="AB199" s="99"/>
      <c r="AC199" s="99"/>
      <c r="AD199" s="99"/>
      <c r="AE199" s="99"/>
      <c r="AF199" s="100"/>
      <c r="AH199" s="98"/>
      <c r="AI199" s="99"/>
      <c r="AJ199" s="99"/>
      <c r="AK199" s="99"/>
      <c r="AL199" s="99"/>
      <c r="AM199" s="99"/>
      <c r="AN199" s="99"/>
      <c r="AO199" s="99"/>
      <c r="AP199" s="99"/>
      <c r="AQ199" s="99"/>
      <c r="AR199" s="99"/>
      <c r="AS199" s="100"/>
    </row>
    <row r="200" spans="8:45" s="57" customFormat="1" x14ac:dyDescent="0.25">
      <c r="H200" s="98"/>
      <c r="I200" s="99"/>
      <c r="J200" s="99"/>
      <c r="K200" s="99"/>
      <c r="L200" s="99"/>
      <c r="M200" s="99"/>
      <c r="N200" s="99"/>
      <c r="O200" s="99"/>
      <c r="P200" s="99"/>
      <c r="Q200" s="99"/>
      <c r="R200" s="99"/>
      <c r="S200" s="100"/>
      <c r="U200" s="98"/>
      <c r="V200" s="99"/>
      <c r="W200" s="99"/>
      <c r="X200" s="99"/>
      <c r="Y200" s="99"/>
      <c r="Z200" s="99"/>
      <c r="AA200" s="99"/>
      <c r="AB200" s="99"/>
      <c r="AC200" s="99"/>
      <c r="AD200" s="99"/>
      <c r="AE200" s="99"/>
      <c r="AF200" s="100"/>
      <c r="AH200" s="98"/>
      <c r="AI200" s="99"/>
      <c r="AJ200" s="99"/>
      <c r="AK200" s="99"/>
      <c r="AL200" s="99"/>
      <c r="AM200" s="99"/>
      <c r="AN200" s="99"/>
      <c r="AO200" s="99"/>
      <c r="AP200" s="99"/>
      <c r="AQ200" s="99"/>
      <c r="AR200" s="99"/>
      <c r="AS200" s="100"/>
    </row>
    <row r="201" spans="8:45" s="57" customFormat="1" x14ac:dyDescent="0.25">
      <c r="H201" s="98"/>
      <c r="I201" s="99"/>
      <c r="J201" s="99"/>
      <c r="K201" s="99"/>
      <c r="L201" s="99"/>
      <c r="M201" s="99"/>
      <c r="N201" s="99"/>
      <c r="O201" s="99"/>
      <c r="P201" s="99"/>
      <c r="Q201" s="99"/>
      <c r="R201" s="99"/>
      <c r="S201" s="100"/>
      <c r="U201" s="98"/>
      <c r="V201" s="99"/>
      <c r="W201" s="99"/>
      <c r="X201" s="99"/>
      <c r="Y201" s="99"/>
      <c r="Z201" s="99"/>
      <c r="AA201" s="99"/>
      <c r="AB201" s="99"/>
      <c r="AC201" s="99"/>
      <c r="AD201" s="99"/>
      <c r="AE201" s="99"/>
      <c r="AF201" s="100"/>
      <c r="AH201" s="98"/>
      <c r="AI201" s="99"/>
      <c r="AJ201" s="99"/>
      <c r="AK201" s="99"/>
      <c r="AL201" s="99"/>
      <c r="AM201" s="99"/>
      <c r="AN201" s="99"/>
      <c r="AO201" s="99"/>
      <c r="AP201" s="99"/>
      <c r="AQ201" s="99"/>
      <c r="AR201" s="99"/>
      <c r="AS201" s="100"/>
    </row>
    <row r="202" spans="8:45" s="57" customFormat="1" x14ac:dyDescent="0.25">
      <c r="H202" s="101"/>
      <c r="I202" s="102"/>
      <c r="J202" s="102"/>
      <c r="K202" s="102"/>
      <c r="L202" s="102"/>
      <c r="M202" s="102"/>
      <c r="N202" s="102"/>
      <c r="O202" s="102"/>
      <c r="P202" s="102"/>
      <c r="Q202" s="102"/>
      <c r="R202" s="102"/>
      <c r="S202" s="103"/>
      <c r="U202" s="101"/>
      <c r="V202" s="102"/>
      <c r="W202" s="102"/>
      <c r="X202" s="102"/>
      <c r="Y202" s="102"/>
      <c r="Z202" s="102"/>
      <c r="AA202" s="102"/>
      <c r="AB202" s="102"/>
      <c r="AC202" s="102"/>
      <c r="AD202" s="102"/>
      <c r="AE202" s="102"/>
      <c r="AF202" s="103"/>
      <c r="AH202" s="101"/>
      <c r="AI202" s="102"/>
      <c r="AJ202" s="102"/>
      <c r="AK202" s="102"/>
      <c r="AL202" s="102"/>
      <c r="AM202" s="102"/>
      <c r="AN202" s="102"/>
      <c r="AO202" s="102"/>
      <c r="AP202" s="102"/>
      <c r="AQ202" s="102"/>
      <c r="AR202" s="102"/>
      <c r="AS202" s="103"/>
    </row>
    <row r="203" spans="8:45" s="57" customFormat="1" x14ac:dyDescent="0.25"/>
    <row r="204" spans="8:45" s="57" customFormat="1" x14ac:dyDescent="0.25">
      <c r="H204" s="95"/>
      <c r="I204" s="96"/>
      <c r="J204" s="96"/>
      <c r="K204" s="96"/>
      <c r="L204" s="96"/>
      <c r="M204" s="96"/>
      <c r="N204" s="96"/>
      <c r="O204" s="96"/>
      <c r="P204" s="96"/>
      <c r="Q204" s="96"/>
      <c r="R204" s="96"/>
      <c r="S204" s="97"/>
      <c r="U204" s="95"/>
      <c r="V204" s="96"/>
      <c r="W204" s="96"/>
      <c r="X204" s="96"/>
      <c r="Y204" s="96"/>
      <c r="Z204" s="96"/>
      <c r="AA204" s="96"/>
      <c r="AB204" s="96"/>
      <c r="AC204" s="96"/>
      <c r="AD204" s="96"/>
      <c r="AE204" s="96"/>
      <c r="AF204" s="97"/>
      <c r="AH204" s="95"/>
      <c r="AI204" s="96"/>
      <c r="AJ204" s="96"/>
      <c r="AK204" s="96"/>
      <c r="AL204" s="96"/>
      <c r="AM204" s="96"/>
      <c r="AN204" s="96"/>
      <c r="AO204" s="96"/>
      <c r="AP204" s="96" t="s">
        <v>57</v>
      </c>
      <c r="AQ204" s="96"/>
      <c r="AR204" s="96"/>
      <c r="AS204" s="97"/>
    </row>
    <row r="205" spans="8:45" s="57" customFormat="1" x14ac:dyDescent="0.25">
      <c r="H205" s="98"/>
      <c r="I205" s="99"/>
      <c r="J205" s="99"/>
      <c r="K205" s="99"/>
      <c r="L205" s="99"/>
      <c r="M205" s="99"/>
      <c r="N205" s="99"/>
      <c r="O205" s="99"/>
      <c r="P205" s="99"/>
      <c r="Q205" s="99"/>
      <c r="R205" s="99"/>
      <c r="S205" s="100"/>
      <c r="U205" s="98"/>
      <c r="V205" s="99"/>
      <c r="W205" s="99"/>
      <c r="X205" s="99"/>
      <c r="Y205" s="99"/>
      <c r="Z205" s="99"/>
      <c r="AA205" s="99"/>
      <c r="AB205" s="99"/>
      <c r="AC205" s="99"/>
      <c r="AD205" s="99"/>
      <c r="AE205" s="99"/>
      <c r="AF205" s="100"/>
      <c r="AH205" s="98"/>
      <c r="AI205" s="99"/>
      <c r="AJ205" s="99"/>
      <c r="AK205" s="99"/>
      <c r="AL205" s="99"/>
      <c r="AM205" s="99"/>
      <c r="AN205" s="99"/>
      <c r="AO205" s="99"/>
      <c r="AP205" s="99"/>
      <c r="AQ205" s="99"/>
      <c r="AR205" s="99"/>
      <c r="AS205" s="100"/>
    </row>
    <row r="206" spans="8:45" s="57" customFormat="1" x14ac:dyDescent="0.25">
      <c r="H206" s="98"/>
      <c r="I206" s="99"/>
      <c r="J206" s="99"/>
      <c r="K206" s="99"/>
      <c r="L206" s="99"/>
      <c r="M206" s="99"/>
      <c r="N206" s="99"/>
      <c r="O206" s="99"/>
      <c r="P206" s="99"/>
      <c r="Q206" s="99"/>
      <c r="R206" s="99"/>
      <c r="S206" s="100"/>
      <c r="U206" s="98"/>
      <c r="V206" s="99"/>
      <c r="W206" s="99"/>
      <c r="X206" s="99"/>
      <c r="Y206" s="99"/>
      <c r="Z206" s="99"/>
      <c r="AA206" s="99"/>
      <c r="AB206" s="99"/>
      <c r="AC206" s="99"/>
      <c r="AD206" s="99"/>
      <c r="AE206" s="99"/>
      <c r="AF206" s="100"/>
      <c r="AH206" s="98"/>
      <c r="AI206" s="99"/>
      <c r="AJ206" s="99"/>
      <c r="AK206" s="99"/>
      <c r="AL206" s="99"/>
      <c r="AM206" s="99"/>
      <c r="AN206" s="99"/>
      <c r="AO206" s="99"/>
      <c r="AP206" s="99"/>
      <c r="AQ206" s="99"/>
      <c r="AR206" s="99"/>
      <c r="AS206" s="100"/>
    </row>
    <row r="207" spans="8:45" s="57" customFormat="1" x14ac:dyDescent="0.25">
      <c r="H207" s="98"/>
      <c r="I207" s="99"/>
      <c r="J207" s="99"/>
      <c r="K207" s="99"/>
      <c r="L207" s="99"/>
      <c r="M207" s="99"/>
      <c r="N207" s="99"/>
      <c r="O207" s="99"/>
      <c r="P207" s="99"/>
      <c r="Q207" s="99"/>
      <c r="R207" s="99"/>
      <c r="S207" s="100"/>
      <c r="U207" s="98"/>
      <c r="V207" s="99"/>
      <c r="W207" s="99"/>
      <c r="X207" s="99"/>
      <c r="Y207" s="99"/>
      <c r="Z207" s="99"/>
      <c r="AA207" s="99"/>
      <c r="AB207" s="99"/>
      <c r="AC207" s="99"/>
      <c r="AD207" s="99"/>
      <c r="AE207" s="99"/>
      <c r="AF207" s="100"/>
      <c r="AH207" s="98"/>
      <c r="AI207" s="99"/>
      <c r="AJ207" s="99"/>
      <c r="AK207" s="99"/>
      <c r="AL207" s="99"/>
      <c r="AM207" s="99"/>
      <c r="AN207" s="99"/>
      <c r="AO207" s="99"/>
      <c r="AP207" s="99"/>
      <c r="AQ207" s="99"/>
      <c r="AR207" s="99"/>
      <c r="AS207" s="100"/>
    </row>
    <row r="208" spans="8:45" s="57" customFormat="1" x14ac:dyDescent="0.25">
      <c r="H208" s="98"/>
      <c r="I208" s="99"/>
      <c r="J208" s="99"/>
      <c r="K208" s="99"/>
      <c r="L208" s="99"/>
      <c r="M208" s="99"/>
      <c r="N208" s="99"/>
      <c r="O208" s="99"/>
      <c r="P208" s="99"/>
      <c r="Q208" s="99"/>
      <c r="R208" s="99"/>
      <c r="S208" s="100"/>
      <c r="U208" s="98"/>
      <c r="V208" s="99"/>
      <c r="W208" s="99"/>
      <c r="X208" s="99"/>
      <c r="Y208" s="99"/>
      <c r="Z208" s="99"/>
      <c r="AA208" s="99"/>
      <c r="AB208" s="99"/>
      <c r="AC208" s="99"/>
      <c r="AD208" s="99"/>
      <c r="AE208" s="99"/>
      <c r="AF208" s="100"/>
      <c r="AH208" s="98"/>
      <c r="AI208" s="99"/>
      <c r="AJ208" s="99"/>
      <c r="AK208" s="99"/>
      <c r="AL208" s="99"/>
      <c r="AM208" s="99"/>
      <c r="AN208" s="99"/>
      <c r="AO208" s="99"/>
      <c r="AP208" s="99"/>
      <c r="AQ208" s="99"/>
      <c r="AR208" s="99"/>
      <c r="AS208" s="100"/>
    </row>
    <row r="209" spans="8:45" s="57" customFormat="1" x14ac:dyDescent="0.25">
      <c r="H209" s="98"/>
      <c r="I209" s="99"/>
      <c r="J209" s="99"/>
      <c r="K209" s="99"/>
      <c r="L209" s="99"/>
      <c r="M209" s="99"/>
      <c r="N209" s="99"/>
      <c r="O209" s="99"/>
      <c r="P209" s="99"/>
      <c r="Q209" s="99"/>
      <c r="R209" s="99"/>
      <c r="S209" s="100"/>
      <c r="U209" s="98"/>
      <c r="V209" s="99"/>
      <c r="W209" s="99"/>
      <c r="X209" s="99"/>
      <c r="Y209" s="99"/>
      <c r="Z209" s="99"/>
      <c r="AA209" s="99"/>
      <c r="AB209" s="99"/>
      <c r="AC209" s="99"/>
      <c r="AD209" s="99"/>
      <c r="AE209" s="99"/>
      <c r="AF209" s="100"/>
      <c r="AH209" s="98"/>
      <c r="AI209" s="99"/>
      <c r="AJ209" s="99"/>
      <c r="AK209" s="99"/>
      <c r="AL209" s="99"/>
      <c r="AM209" s="99"/>
      <c r="AN209" s="99"/>
      <c r="AO209" s="99"/>
      <c r="AP209" s="99"/>
      <c r="AQ209" s="99"/>
      <c r="AR209" s="99"/>
      <c r="AS209" s="100"/>
    </row>
    <row r="210" spans="8:45" s="57" customFormat="1" x14ac:dyDescent="0.25">
      <c r="H210" s="98"/>
      <c r="I210" s="99"/>
      <c r="J210" s="99"/>
      <c r="K210" s="99"/>
      <c r="L210" s="99"/>
      <c r="M210" s="99"/>
      <c r="N210" s="99"/>
      <c r="O210" s="99"/>
      <c r="P210" s="99"/>
      <c r="Q210" s="99"/>
      <c r="R210" s="99"/>
      <c r="S210" s="100"/>
      <c r="U210" s="98"/>
      <c r="V210" s="99"/>
      <c r="W210" s="99"/>
      <c r="X210" s="99"/>
      <c r="Y210" s="99"/>
      <c r="Z210" s="99"/>
      <c r="AA210" s="99"/>
      <c r="AB210" s="99"/>
      <c r="AC210" s="99"/>
      <c r="AD210" s="99"/>
      <c r="AE210" s="99"/>
      <c r="AF210" s="100"/>
      <c r="AH210" s="98"/>
      <c r="AI210" s="99"/>
      <c r="AJ210" s="99"/>
      <c r="AK210" s="99"/>
      <c r="AL210" s="99"/>
      <c r="AM210" s="99"/>
      <c r="AN210" s="99"/>
      <c r="AO210" s="99"/>
      <c r="AP210" s="99"/>
      <c r="AQ210" s="99"/>
      <c r="AR210" s="99"/>
      <c r="AS210" s="100"/>
    </row>
    <row r="211" spans="8:45" s="57" customFormat="1" x14ac:dyDescent="0.25">
      <c r="H211" s="98"/>
      <c r="I211" s="99"/>
      <c r="J211" s="99"/>
      <c r="K211" s="99"/>
      <c r="L211" s="99"/>
      <c r="M211" s="99"/>
      <c r="N211" s="99"/>
      <c r="O211" s="99"/>
      <c r="P211" s="99"/>
      <c r="Q211" s="99"/>
      <c r="R211" s="99"/>
      <c r="S211" s="100"/>
      <c r="U211" s="98"/>
      <c r="V211" s="99"/>
      <c r="W211" s="99"/>
      <c r="X211" s="99"/>
      <c r="Y211" s="99"/>
      <c r="Z211" s="99"/>
      <c r="AA211" s="99"/>
      <c r="AB211" s="99"/>
      <c r="AC211" s="99"/>
      <c r="AD211" s="99"/>
      <c r="AE211" s="99"/>
      <c r="AF211" s="100"/>
      <c r="AH211" s="98"/>
      <c r="AI211" s="99"/>
      <c r="AJ211" s="99"/>
      <c r="AK211" s="99"/>
      <c r="AL211" s="99"/>
      <c r="AM211" s="99"/>
      <c r="AN211" s="99"/>
      <c r="AO211" s="99"/>
      <c r="AP211" s="99"/>
      <c r="AQ211" s="99"/>
      <c r="AR211" s="99"/>
      <c r="AS211" s="100"/>
    </row>
    <row r="212" spans="8:45" s="57" customFormat="1" x14ac:dyDescent="0.25">
      <c r="H212" s="98"/>
      <c r="I212" s="99"/>
      <c r="J212" s="99"/>
      <c r="K212" s="99"/>
      <c r="L212" s="99"/>
      <c r="M212" s="99"/>
      <c r="N212" s="99"/>
      <c r="O212" s="99"/>
      <c r="P212" s="99"/>
      <c r="Q212" s="99"/>
      <c r="R212" s="99"/>
      <c r="S212" s="100"/>
      <c r="U212" s="98"/>
      <c r="V212" s="99"/>
      <c r="W212" s="99"/>
      <c r="X212" s="99"/>
      <c r="Y212" s="99"/>
      <c r="Z212" s="99"/>
      <c r="AA212" s="99"/>
      <c r="AB212" s="99"/>
      <c r="AC212" s="99"/>
      <c r="AD212" s="99"/>
      <c r="AE212" s="99"/>
      <c r="AF212" s="100"/>
      <c r="AH212" s="98"/>
      <c r="AI212" s="99"/>
      <c r="AJ212" s="99"/>
      <c r="AK212" s="99"/>
      <c r="AL212" s="99"/>
      <c r="AM212" s="99"/>
      <c r="AN212" s="99"/>
      <c r="AO212" s="99"/>
      <c r="AP212" s="99"/>
      <c r="AQ212" s="99"/>
      <c r="AR212" s="99"/>
      <c r="AS212" s="100"/>
    </row>
    <row r="213" spans="8:45" s="57" customFormat="1" x14ac:dyDescent="0.25">
      <c r="H213" s="98"/>
      <c r="I213" s="99"/>
      <c r="J213" s="99"/>
      <c r="K213" s="99"/>
      <c r="L213" s="99"/>
      <c r="M213" s="99"/>
      <c r="N213" s="99"/>
      <c r="O213" s="99"/>
      <c r="P213" s="99"/>
      <c r="Q213" s="99"/>
      <c r="R213" s="99"/>
      <c r="S213" s="100"/>
      <c r="U213" s="98"/>
      <c r="V213" s="99"/>
      <c r="W213" s="99"/>
      <c r="X213" s="99"/>
      <c r="Y213" s="99"/>
      <c r="Z213" s="99"/>
      <c r="AA213" s="99"/>
      <c r="AB213" s="99"/>
      <c r="AC213" s="99"/>
      <c r="AD213" s="99"/>
      <c r="AE213" s="99"/>
      <c r="AF213" s="100"/>
      <c r="AH213" s="98"/>
      <c r="AI213" s="99"/>
      <c r="AJ213" s="99"/>
      <c r="AK213" s="99"/>
      <c r="AL213" s="99"/>
      <c r="AM213" s="99"/>
      <c r="AN213" s="99"/>
      <c r="AO213" s="99"/>
      <c r="AP213" s="99"/>
      <c r="AQ213" s="99"/>
      <c r="AR213" s="99"/>
      <c r="AS213" s="100"/>
    </row>
    <row r="214" spans="8:45" s="57" customFormat="1" x14ac:dyDescent="0.25">
      <c r="H214" s="98"/>
      <c r="I214" s="99"/>
      <c r="J214" s="99"/>
      <c r="K214" s="99"/>
      <c r="L214" s="99"/>
      <c r="M214" s="99"/>
      <c r="N214" s="99"/>
      <c r="O214" s="99"/>
      <c r="P214" s="99"/>
      <c r="Q214" s="99"/>
      <c r="R214" s="99"/>
      <c r="S214" s="100"/>
      <c r="U214" s="98"/>
      <c r="V214" s="99"/>
      <c r="W214" s="99"/>
      <c r="X214" s="99"/>
      <c r="Y214" s="99"/>
      <c r="Z214" s="99"/>
      <c r="AA214" s="99"/>
      <c r="AB214" s="99"/>
      <c r="AC214" s="99"/>
      <c r="AD214" s="99"/>
      <c r="AE214" s="99"/>
      <c r="AF214" s="100"/>
      <c r="AH214" s="98"/>
      <c r="AI214" s="99"/>
      <c r="AJ214" s="99"/>
      <c r="AK214" s="99"/>
      <c r="AL214" s="99"/>
      <c r="AM214" s="99"/>
      <c r="AN214" s="99"/>
      <c r="AO214" s="99"/>
      <c r="AP214" s="99"/>
      <c r="AQ214" s="99"/>
      <c r="AR214" s="99"/>
      <c r="AS214" s="100"/>
    </row>
    <row r="215" spans="8:45" s="57" customFormat="1" x14ac:dyDescent="0.25">
      <c r="H215" s="101"/>
      <c r="I215" s="102"/>
      <c r="J215" s="102"/>
      <c r="K215" s="102"/>
      <c r="L215" s="102"/>
      <c r="M215" s="102"/>
      <c r="N215" s="102"/>
      <c r="O215" s="102"/>
      <c r="P215" s="102"/>
      <c r="Q215" s="102"/>
      <c r="R215" s="102"/>
      <c r="S215" s="103"/>
      <c r="U215" s="101"/>
      <c r="V215" s="102"/>
      <c r="W215" s="102"/>
      <c r="X215" s="102"/>
      <c r="Y215" s="102"/>
      <c r="Z215" s="102"/>
      <c r="AA215" s="102"/>
      <c r="AB215" s="102"/>
      <c r="AC215" s="102"/>
      <c r="AD215" s="102"/>
      <c r="AE215" s="102"/>
      <c r="AF215" s="103"/>
      <c r="AH215" s="101"/>
      <c r="AI215" s="102"/>
      <c r="AJ215" s="102"/>
      <c r="AK215" s="102"/>
      <c r="AL215" s="102"/>
      <c r="AM215" s="102"/>
      <c r="AN215" s="102"/>
      <c r="AO215" s="102"/>
      <c r="AP215" s="102"/>
      <c r="AQ215" s="102"/>
      <c r="AR215" s="102"/>
      <c r="AS215" s="103"/>
    </row>
    <row r="216" spans="8:45" s="57" customFormat="1" x14ac:dyDescent="0.25"/>
    <row r="217" spans="8:45" s="57" customFormat="1" x14ac:dyDescent="0.25">
      <c r="AP217" s="57" t="s">
        <v>111</v>
      </c>
    </row>
    <row r="218" spans="8:45" s="57" customFormat="1" x14ac:dyDescent="0.25"/>
    <row r="219" spans="8:45" s="57" customFormat="1" x14ac:dyDescent="0.25"/>
    <row r="220" spans="8:45" s="57" customFormat="1" x14ac:dyDescent="0.25"/>
    <row r="221" spans="8:45" s="57" customFormat="1" x14ac:dyDescent="0.25"/>
    <row r="222" spans="8:45" s="57" customFormat="1" x14ac:dyDescent="0.25"/>
    <row r="223" spans="8:45" s="57" customFormat="1" x14ac:dyDescent="0.25"/>
    <row r="224" spans="8:45"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row r="231" s="57" customFormat="1" x14ac:dyDescent="0.25"/>
    <row r="232" s="57" customFormat="1" x14ac:dyDescent="0.25"/>
    <row r="233" s="57" customFormat="1" x14ac:dyDescent="0.25"/>
    <row r="234" s="57" customFormat="1" x14ac:dyDescent="0.25"/>
    <row r="235" s="57" customFormat="1" x14ac:dyDescent="0.25"/>
    <row r="236" s="57" customFormat="1" x14ac:dyDescent="0.25"/>
    <row r="237" s="57" customFormat="1" x14ac:dyDescent="0.25"/>
    <row r="238" s="57" customFormat="1" x14ac:dyDescent="0.25"/>
    <row r="239" s="57" customFormat="1" x14ac:dyDescent="0.25"/>
  </sheetData>
  <sheetProtection algorithmName="SHA-512" hashValue="+j68IBxnwvG5V2cuE3ferozGQFqu2VoF0KgncNc7JVldFstmtGwRJgTAMQdwUmdQmesz65mz93g3AOlI6i0inw==" saltValue="uKXfAJNeByYCodJXjSBP/g==" spinCount="100000" sheet="1" scenarios="1" selectLockedCells="1"/>
  <mergeCells count="96">
    <mergeCell ref="P29:AJ29"/>
    <mergeCell ref="H58:AS59"/>
    <mergeCell ref="AI67:AL67"/>
    <mergeCell ref="Z68:AC68"/>
    <mergeCell ref="AH68:AM68"/>
    <mergeCell ref="AD65:AH65"/>
    <mergeCell ref="L65:P65"/>
    <mergeCell ref="L67:P67"/>
    <mergeCell ref="Q67:T67"/>
    <mergeCell ref="U67:Y67"/>
    <mergeCell ref="Z67:AC67"/>
    <mergeCell ref="AD67:AH67"/>
    <mergeCell ref="AE48:AR49"/>
    <mergeCell ref="V30:Y30"/>
    <mergeCell ref="V32:Y32"/>
    <mergeCell ref="V33:Y33"/>
    <mergeCell ref="AE46:AR47"/>
    <mergeCell ref="G37:AR37"/>
    <mergeCell ref="Z33:AJ33"/>
    <mergeCell ref="Z32:AJ32"/>
    <mergeCell ref="Z30:AJ30"/>
    <mergeCell ref="P30:U30"/>
    <mergeCell ref="P32:U32"/>
    <mergeCell ref="P33:U33"/>
    <mergeCell ref="P31:U31"/>
    <mergeCell ref="G79:AC80"/>
    <mergeCell ref="AH79:AS80"/>
    <mergeCell ref="AE54:AS56"/>
    <mergeCell ref="U52:X52"/>
    <mergeCell ref="S53:Z54"/>
    <mergeCell ref="AG63:AS63"/>
    <mergeCell ref="U65:Y65"/>
    <mergeCell ref="AI65:AL65"/>
    <mergeCell ref="Z65:AC65"/>
    <mergeCell ref="Q65:T65"/>
    <mergeCell ref="AH66:AM66"/>
    <mergeCell ref="G73:AS78"/>
    <mergeCell ref="AC50:AH51"/>
    <mergeCell ref="H45:J45"/>
    <mergeCell ref="Z6:AD6"/>
    <mergeCell ref="P13:AK13"/>
    <mergeCell ref="P14:AK14"/>
    <mergeCell ref="P15:AK15"/>
    <mergeCell ref="P16:AK16"/>
    <mergeCell ref="P19:S19"/>
    <mergeCell ref="V19:Y19"/>
    <mergeCell ref="K26:AT27"/>
    <mergeCell ref="R45:T45"/>
    <mergeCell ref="G41:W41"/>
    <mergeCell ref="I23:S23"/>
    <mergeCell ref="Z31:AJ31"/>
    <mergeCell ref="T23:W23"/>
    <mergeCell ref="V31:Y31"/>
    <mergeCell ref="G3:AS3"/>
    <mergeCell ref="G4:AS4"/>
    <mergeCell ref="AM6:AT6"/>
    <mergeCell ref="Z66:AC66"/>
    <mergeCell ref="P20:S20"/>
    <mergeCell ref="V20:Y20"/>
    <mergeCell ref="AB20:AE20"/>
    <mergeCell ref="AH20:AK20"/>
    <mergeCell ref="AM7:AT7"/>
    <mergeCell ref="H9:AR11"/>
    <mergeCell ref="AB19:AE19"/>
    <mergeCell ref="AH19:AK19"/>
    <mergeCell ref="G6:W6"/>
    <mergeCell ref="X6:Y6"/>
    <mergeCell ref="AE6:AL6"/>
    <mergeCell ref="F7:AL7"/>
    <mergeCell ref="H88:S99"/>
    <mergeCell ref="U88:AF99"/>
    <mergeCell ref="AH88:AS99"/>
    <mergeCell ref="H102:S113"/>
    <mergeCell ref="U102:AF113"/>
    <mergeCell ref="AH102:AS113"/>
    <mergeCell ref="U116:AF127"/>
    <mergeCell ref="AH116:AS127"/>
    <mergeCell ref="H132:S143"/>
    <mergeCell ref="U132:AF143"/>
    <mergeCell ref="AH132:AS143"/>
    <mergeCell ref="H116:S127"/>
    <mergeCell ref="H146:S157"/>
    <mergeCell ref="U146:AF157"/>
    <mergeCell ref="AH146:AS157"/>
    <mergeCell ref="H160:S171"/>
    <mergeCell ref="U160:AF171"/>
    <mergeCell ref="AH160:AS171"/>
    <mergeCell ref="H204:S215"/>
    <mergeCell ref="U204:AF215"/>
    <mergeCell ref="AH204:AS215"/>
    <mergeCell ref="H178:S189"/>
    <mergeCell ref="U178:AF189"/>
    <mergeCell ref="AH178:AS189"/>
    <mergeCell ref="H191:S202"/>
    <mergeCell ref="U191:AF202"/>
    <mergeCell ref="AH191:AS202"/>
  </mergeCells>
  <conditionalFormatting sqref="V31:Y31">
    <cfRule type="cellIs" dxfId="2" priority="3" operator="equal">
      <formula>"No"</formula>
    </cfRule>
  </conditionalFormatting>
  <conditionalFormatting sqref="V32:Y32">
    <cfRule type="cellIs" dxfId="1" priority="2" operator="equal">
      <formula>"No"</formula>
    </cfRule>
  </conditionalFormatting>
  <conditionalFormatting sqref="T23:W23">
    <cfRule type="cellIs" dxfId="0" priority="1" operator="equal">
      <formula>"No"</formula>
    </cfRule>
  </conditionalFormatting>
  <pageMargins left="0.7" right="0.7" top="0.75" bottom="0.75" header="0.3" footer="0.3"/>
  <pageSetup scale="7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7525-736C-4B98-A7D3-EFD7DB9E9F93}">
  <dimension ref="D2:Y33"/>
  <sheetViews>
    <sheetView showGridLines="0" workbookViewId="0">
      <selection activeCell="E10" sqref="E10:W10"/>
    </sheetView>
  </sheetViews>
  <sheetFormatPr defaultRowHeight="15" x14ac:dyDescent="0.25"/>
  <cols>
    <col min="3" max="3" width="2.5703125" customWidth="1"/>
    <col min="4" max="4" width="16.28515625" customWidth="1"/>
    <col min="5" max="27" width="3.140625" customWidth="1"/>
  </cols>
  <sheetData>
    <row r="2" spans="4:25" ht="21" x14ac:dyDescent="0.35">
      <c r="D2" s="190" t="s">
        <v>114</v>
      </c>
      <c r="E2" s="190"/>
      <c r="F2" s="190"/>
      <c r="G2" s="190"/>
      <c r="H2" s="190"/>
      <c r="I2" s="190"/>
      <c r="J2" s="190"/>
      <c r="K2" s="190"/>
      <c r="L2" s="190"/>
      <c r="M2" s="190"/>
      <c r="N2" s="190"/>
      <c r="O2" s="190"/>
      <c r="P2" s="190"/>
      <c r="Q2" s="190"/>
      <c r="R2" s="190"/>
      <c r="S2" s="190"/>
      <c r="T2" s="190"/>
      <c r="U2" s="190"/>
      <c r="V2" s="190"/>
      <c r="W2" s="190"/>
      <c r="X2" s="190"/>
      <c r="Y2" s="190"/>
    </row>
    <row r="4" spans="4:25" x14ac:dyDescent="0.25">
      <c r="D4" s="191" t="s">
        <v>115</v>
      </c>
      <c r="E4" s="191"/>
      <c r="F4" s="191"/>
      <c r="G4" s="191"/>
      <c r="H4" s="191"/>
      <c r="I4" s="191"/>
      <c r="J4" s="191"/>
      <c r="K4" s="191"/>
      <c r="L4" s="191"/>
      <c r="M4" s="191"/>
      <c r="N4" s="191"/>
      <c r="O4" s="191"/>
      <c r="P4" s="191"/>
      <c r="Q4" s="191"/>
      <c r="R4" s="191"/>
      <c r="S4" s="191"/>
      <c r="T4" s="191"/>
      <c r="U4" s="191"/>
      <c r="V4" s="191"/>
      <c r="W4" s="191"/>
      <c r="X4" s="191"/>
      <c r="Y4" s="191"/>
    </row>
    <row r="5" spans="4:25" x14ac:dyDescent="0.25">
      <c r="D5" s="191"/>
      <c r="E5" s="191"/>
      <c r="F5" s="191"/>
      <c r="G5" s="191"/>
      <c r="H5" s="191"/>
      <c r="I5" s="191"/>
      <c r="J5" s="191"/>
      <c r="K5" s="191"/>
      <c r="L5" s="191"/>
      <c r="M5" s="191"/>
      <c r="N5" s="191"/>
      <c r="O5" s="191"/>
      <c r="P5" s="191"/>
      <c r="Q5" s="191"/>
      <c r="R5" s="191"/>
      <c r="S5" s="191"/>
      <c r="T5" s="191"/>
      <c r="U5" s="191"/>
      <c r="V5" s="191"/>
      <c r="W5" s="191"/>
      <c r="X5" s="191"/>
      <c r="Y5" s="191"/>
    </row>
    <row r="6" spans="4:25" x14ac:dyDescent="0.25">
      <c r="D6" s="191"/>
      <c r="E6" s="191"/>
      <c r="F6" s="191"/>
      <c r="G6" s="191"/>
      <c r="H6" s="191"/>
      <c r="I6" s="191"/>
      <c r="J6" s="191"/>
      <c r="K6" s="191"/>
      <c r="L6" s="191"/>
      <c r="M6" s="191"/>
      <c r="N6" s="191"/>
      <c r="O6" s="191"/>
      <c r="P6" s="191"/>
      <c r="Q6" s="191"/>
      <c r="R6" s="191"/>
      <c r="S6" s="191"/>
      <c r="T6" s="191"/>
      <c r="U6" s="191"/>
      <c r="V6" s="191"/>
      <c r="W6" s="191"/>
      <c r="X6" s="191"/>
      <c r="Y6" s="191"/>
    </row>
    <row r="7" spans="4:25" x14ac:dyDescent="0.25">
      <c r="D7" s="192"/>
      <c r="E7" s="192"/>
      <c r="F7" s="192"/>
      <c r="G7" s="192"/>
      <c r="H7" s="192"/>
      <c r="I7" s="192"/>
      <c r="J7" s="192"/>
      <c r="K7" s="192"/>
      <c r="L7" s="192"/>
      <c r="M7" s="192"/>
      <c r="N7" s="192"/>
      <c r="O7" s="192"/>
      <c r="P7" s="192"/>
      <c r="Q7" s="192"/>
      <c r="R7" s="192"/>
      <c r="S7" s="192"/>
      <c r="T7" s="192"/>
      <c r="U7" s="192"/>
      <c r="V7" s="192"/>
      <c r="W7" s="192"/>
      <c r="X7" s="192"/>
      <c r="Y7" s="192"/>
    </row>
    <row r="8" spans="4:25" x14ac:dyDescent="0.25">
      <c r="D8" s="2" t="s">
        <v>116</v>
      </c>
      <c r="O8" s="193" t="s">
        <v>117</v>
      </c>
    </row>
    <row r="10" spans="4:25" x14ac:dyDescent="0.25">
      <c r="D10" s="2" t="s">
        <v>118</v>
      </c>
      <c r="E10" s="194"/>
      <c r="F10" s="194"/>
      <c r="G10" s="194"/>
      <c r="H10" s="194"/>
      <c r="I10" s="194"/>
      <c r="J10" s="194"/>
      <c r="K10" s="194"/>
      <c r="L10" s="194"/>
      <c r="M10" s="194"/>
      <c r="N10" s="194"/>
      <c r="O10" s="194"/>
      <c r="P10" s="194"/>
      <c r="Q10" s="194"/>
      <c r="R10" s="194"/>
      <c r="S10" s="194"/>
      <c r="T10" s="194"/>
      <c r="U10" s="194"/>
      <c r="V10" s="194"/>
      <c r="W10" s="194"/>
    </row>
    <row r="11" spans="4:25" x14ac:dyDescent="0.25">
      <c r="D11" s="2" t="s">
        <v>119</v>
      </c>
      <c r="E11" s="194"/>
      <c r="F11" s="194"/>
      <c r="G11" s="194"/>
      <c r="H11" s="194"/>
      <c r="I11" s="194"/>
      <c r="J11" s="194"/>
      <c r="K11" s="194"/>
      <c r="L11" s="194"/>
      <c r="M11" s="194"/>
      <c r="N11" s="194"/>
      <c r="O11" s="194"/>
      <c r="P11" s="194"/>
      <c r="Q11" s="194"/>
      <c r="R11" s="194"/>
      <c r="S11" s="194"/>
      <c r="T11" s="194"/>
      <c r="U11" s="194"/>
      <c r="V11" s="194"/>
      <c r="W11" s="194"/>
    </row>
    <row r="12" spans="4:25" x14ac:dyDescent="0.25">
      <c r="D12" s="2" t="s">
        <v>120</v>
      </c>
      <c r="E12" s="194"/>
      <c r="F12" s="194"/>
      <c r="G12" s="194"/>
      <c r="H12" s="194"/>
      <c r="I12" s="194"/>
      <c r="J12" s="194"/>
      <c r="K12" s="194"/>
      <c r="L12" s="194"/>
      <c r="M12" s="194"/>
      <c r="N12" s="194"/>
      <c r="O12" s="194"/>
      <c r="P12" s="194"/>
      <c r="Q12" s="194"/>
      <c r="R12" s="194"/>
      <c r="S12" s="194"/>
      <c r="T12" s="194"/>
      <c r="U12" s="194"/>
      <c r="V12" s="194"/>
      <c r="W12" s="194"/>
    </row>
    <row r="13" spans="4:25" x14ac:dyDescent="0.25">
      <c r="D13" s="2" t="s">
        <v>121</v>
      </c>
      <c r="E13" s="194"/>
      <c r="F13" s="194"/>
      <c r="G13" s="194"/>
      <c r="H13" s="194"/>
      <c r="I13" s="194"/>
      <c r="J13" s="194"/>
      <c r="K13" s="194"/>
      <c r="L13" s="194"/>
      <c r="M13" s="194"/>
      <c r="N13" s="194"/>
      <c r="O13" s="194"/>
      <c r="P13" s="194"/>
      <c r="Q13" s="194"/>
      <c r="R13" s="194"/>
      <c r="S13" s="194"/>
      <c r="T13" s="194"/>
      <c r="U13" s="194"/>
      <c r="V13" s="194"/>
      <c r="W13" s="194"/>
    </row>
    <row r="14" spans="4:25" x14ac:dyDescent="0.25">
      <c r="D14" s="2" t="s">
        <v>5</v>
      </c>
      <c r="E14" s="194"/>
      <c r="F14" s="194"/>
      <c r="G14" s="194"/>
      <c r="H14" s="194"/>
      <c r="I14" s="194"/>
      <c r="J14" s="194"/>
      <c r="K14" s="194"/>
      <c r="L14" s="194"/>
      <c r="M14" s="194"/>
      <c r="N14" s="194"/>
      <c r="O14" s="194"/>
      <c r="P14" s="194"/>
      <c r="Q14" s="194"/>
      <c r="R14" s="194"/>
      <c r="S14" s="194"/>
      <c r="T14" s="194"/>
      <c r="U14" s="194"/>
      <c r="V14" s="194"/>
      <c r="W14" s="194"/>
    </row>
    <row r="15" spans="4:25" x14ac:dyDescent="0.25">
      <c r="D15" s="2"/>
      <c r="E15" s="195"/>
      <c r="F15" s="195"/>
      <c r="G15" s="195"/>
      <c r="H15" s="195"/>
      <c r="I15" s="195"/>
      <c r="J15" s="195"/>
      <c r="K15" s="195"/>
      <c r="L15" s="195"/>
      <c r="M15" s="195"/>
      <c r="N15" s="195"/>
      <c r="O15" s="195"/>
      <c r="P15" s="195"/>
      <c r="Q15" s="195"/>
      <c r="R15" s="195"/>
      <c r="S15" s="195"/>
      <c r="T15" s="195"/>
      <c r="U15" s="195"/>
      <c r="V15" s="195"/>
      <c r="W15" s="195"/>
    </row>
    <row r="16" spans="4:25" x14ac:dyDescent="0.25">
      <c r="D16" s="2" t="s">
        <v>122</v>
      </c>
      <c r="E16" s="194"/>
      <c r="F16" s="194"/>
      <c r="G16" s="194"/>
      <c r="H16" s="194"/>
      <c r="I16" s="194"/>
      <c r="J16" s="21"/>
      <c r="L16" s="194"/>
      <c r="M16" s="194"/>
      <c r="N16" s="194"/>
      <c r="O16" s="194"/>
      <c r="P16" s="194"/>
      <c r="Q16" s="21"/>
      <c r="S16" s="194"/>
      <c r="T16" s="194"/>
      <c r="U16" s="194"/>
      <c r="V16" s="194"/>
      <c r="W16" s="194"/>
    </row>
    <row r="17" spans="4:25" x14ac:dyDescent="0.25">
      <c r="D17" s="2" t="s">
        <v>123</v>
      </c>
      <c r="E17" s="194"/>
      <c r="F17" s="194"/>
      <c r="G17" s="194"/>
      <c r="H17" s="194"/>
      <c r="I17" s="194"/>
      <c r="J17" s="21"/>
      <c r="L17" s="194"/>
      <c r="M17" s="194"/>
      <c r="N17" s="194"/>
      <c r="O17" s="194"/>
      <c r="P17" s="194"/>
      <c r="Q17" s="21"/>
      <c r="S17" s="194"/>
      <c r="T17" s="194"/>
      <c r="U17" s="194"/>
      <c r="V17" s="194"/>
      <c r="W17" s="194"/>
    </row>
    <row r="18" spans="4:25" x14ac:dyDescent="0.25">
      <c r="D18" s="2"/>
      <c r="E18" s="194"/>
      <c r="F18" s="194"/>
      <c r="G18" s="194"/>
      <c r="H18" s="194"/>
      <c r="I18" s="194"/>
      <c r="J18" s="21"/>
      <c r="L18" s="194"/>
      <c r="M18" s="194"/>
      <c r="N18" s="194"/>
      <c r="O18" s="194"/>
      <c r="P18" s="194"/>
      <c r="Q18" s="21"/>
      <c r="S18" s="194"/>
      <c r="T18" s="194"/>
      <c r="U18" s="194"/>
      <c r="V18" s="194"/>
      <c r="W18" s="194"/>
    </row>
    <row r="19" spans="4:25" x14ac:dyDescent="0.25">
      <c r="D19" s="2"/>
    </row>
    <row r="20" spans="4:25" x14ac:dyDescent="0.25">
      <c r="D20" s="2"/>
    </row>
    <row r="21" spans="4:25" x14ac:dyDescent="0.25">
      <c r="D21" s="2" t="s">
        <v>55</v>
      </c>
      <c r="E21" s="196"/>
      <c r="F21" s="196"/>
      <c r="G21" s="196"/>
      <c r="H21" s="196"/>
      <c r="I21" s="196"/>
      <c r="J21" s="196"/>
      <c r="K21" s="196"/>
      <c r="L21" s="196"/>
      <c r="M21" s="196"/>
      <c r="N21" s="196"/>
      <c r="O21" s="196"/>
      <c r="P21" s="196"/>
      <c r="Q21" s="196"/>
      <c r="R21" s="196"/>
      <c r="S21" s="196"/>
      <c r="T21" s="196"/>
      <c r="U21" s="196"/>
      <c r="V21" s="196"/>
      <c r="W21" s="196"/>
    </row>
    <row r="22" spans="4:25" x14ac:dyDescent="0.25">
      <c r="E22" s="196"/>
      <c r="F22" s="196"/>
      <c r="G22" s="196"/>
      <c r="H22" s="196"/>
      <c r="I22" s="196"/>
      <c r="J22" s="196"/>
      <c r="K22" s="196"/>
      <c r="L22" s="196"/>
      <c r="M22" s="196"/>
      <c r="N22" s="196"/>
      <c r="O22" s="196"/>
      <c r="P22" s="196"/>
      <c r="Q22" s="196"/>
      <c r="R22" s="196"/>
      <c r="S22" s="196"/>
      <c r="T22" s="196"/>
      <c r="U22" s="196"/>
      <c r="V22" s="196"/>
      <c r="W22" s="196"/>
    </row>
    <row r="23" spans="4:25" x14ac:dyDescent="0.25">
      <c r="E23" s="196"/>
      <c r="F23" s="196"/>
      <c r="G23" s="196"/>
      <c r="H23" s="196"/>
      <c r="I23" s="196"/>
      <c r="J23" s="196"/>
      <c r="K23" s="196"/>
      <c r="L23" s="196"/>
      <c r="M23" s="196"/>
      <c r="N23" s="196"/>
      <c r="O23" s="196"/>
      <c r="P23" s="196"/>
      <c r="Q23" s="196"/>
      <c r="R23" s="196"/>
      <c r="S23" s="196"/>
      <c r="T23" s="196"/>
      <c r="U23" s="196"/>
      <c r="V23" s="196"/>
      <c r="W23" s="196"/>
    </row>
    <row r="24" spans="4:25" x14ac:dyDescent="0.25">
      <c r="E24" s="196"/>
      <c r="F24" s="196"/>
      <c r="G24" s="196"/>
      <c r="H24" s="196"/>
      <c r="I24" s="196"/>
      <c r="J24" s="196"/>
      <c r="K24" s="196"/>
      <c r="L24" s="196"/>
      <c r="M24" s="196"/>
      <c r="N24" s="196"/>
      <c r="O24" s="196"/>
      <c r="P24" s="196"/>
      <c r="Q24" s="196"/>
      <c r="R24" s="196"/>
      <c r="S24" s="196"/>
      <c r="T24" s="196"/>
      <c r="U24" s="196"/>
      <c r="V24" s="196"/>
      <c r="W24" s="196"/>
    </row>
    <row r="25" spans="4:25" x14ac:dyDescent="0.25">
      <c r="E25" s="196"/>
      <c r="F25" s="196"/>
      <c r="G25" s="196"/>
      <c r="H25" s="196"/>
      <c r="I25" s="196"/>
      <c r="J25" s="196"/>
      <c r="K25" s="196"/>
      <c r="L25" s="196"/>
      <c r="M25" s="196"/>
      <c r="N25" s="196"/>
      <c r="O25" s="196"/>
      <c r="P25" s="196"/>
      <c r="Q25" s="196"/>
      <c r="R25" s="196"/>
      <c r="S25" s="196"/>
      <c r="T25" s="196"/>
      <c r="U25" s="196"/>
      <c r="V25" s="196"/>
      <c r="W25" s="196"/>
    </row>
    <row r="26" spans="4:25" x14ac:dyDescent="0.25">
      <c r="E26" s="196"/>
      <c r="F26" s="196"/>
      <c r="G26" s="196"/>
      <c r="H26" s="196"/>
      <c r="I26" s="196"/>
      <c r="J26" s="196"/>
      <c r="K26" s="196"/>
      <c r="L26" s="196"/>
      <c r="M26" s="196"/>
      <c r="N26" s="196"/>
      <c r="O26" s="196"/>
      <c r="P26" s="196"/>
      <c r="Q26" s="196"/>
      <c r="R26" s="196"/>
      <c r="S26" s="196"/>
      <c r="T26" s="196"/>
      <c r="U26" s="196"/>
      <c r="V26" s="196"/>
      <c r="W26" s="196"/>
    </row>
    <row r="29" spans="4:25" x14ac:dyDescent="0.25">
      <c r="D29" s="197" t="s">
        <v>124</v>
      </c>
      <c r="E29" s="197"/>
      <c r="F29" s="197"/>
      <c r="G29" s="197"/>
      <c r="H29" s="197"/>
      <c r="I29" s="197"/>
      <c r="J29" s="197"/>
      <c r="K29" s="197"/>
      <c r="L29" s="197"/>
      <c r="M29" s="197"/>
      <c r="N29" s="197"/>
      <c r="O29" s="197"/>
      <c r="P29" s="197"/>
      <c r="Q29" s="197"/>
      <c r="R29" s="197"/>
      <c r="S29" s="197"/>
      <c r="T29" s="197"/>
      <c r="U29" s="197"/>
      <c r="V29" s="197"/>
      <c r="W29" s="197"/>
      <c r="X29" s="197"/>
      <c r="Y29" s="197"/>
    </row>
    <row r="30" spans="4:25" x14ac:dyDescent="0.25">
      <c r="E30" s="198" t="s">
        <v>125</v>
      </c>
      <c r="F30" s="170" t="s">
        <v>126</v>
      </c>
      <c r="G30" s="170"/>
      <c r="H30" s="170"/>
      <c r="I30" s="170"/>
      <c r="J30" s="170"/>
      <c r="K30" s="170"/>
      <c r="L30" s="170"/>
      <c r="M30" s="170"/>
      <c r="N30" s="170"/>
      <c r="O30" s="170"/>
      <c r="P30" s="170"/>
      <c r="Q30" s="170"/>
      <c r="R30" s="170"/>
      <c r="S30" s="170"/>
      <c r="T30" s="170"/>
      <c r="U30" s="170"/>
      <c r="V30" s="170"/>
      <c r="W30" s="170"/>
      <c r="X30" s="170"/>
      <c r="Y30" s="170"/>
    </row>
    <row r="31" spans="4:25" x14ac:dyDescent="0.25">
      <c r="E31" s="198" t="s">
        <v>125</v>
      </c>
      <c r="F31" s="199" t="s">
        <v>127</v>
      </c>
      <c r="G31" s="199"/>
      <c r="H31" s="199"/>
      <c r="I31" s="199"/>
      <c r="J31" s="199"/>
      <c r="K31" s="199"/>
      <c r="L31" s="199"/>
      <c r="M31" s="199"/>
      <c r="N31" s="199"/>
      <c r="O31" s="199"/>
      <c r="P31" s="199"/>
      <c r="Q31" s="199"/>
      <c r="R31" s="199"/>
      <c r="S31" s="199"/>
      <c r="T31" s="199"/>
      <c r="U31" s="199"/>
      <c r="V31" s="199"/>
      <c r="W31" s="199"/>
      <c r="X31" s="199"/>
      <c r="Y31" s="199"/>
    </row>
    <row r="32" spans="4:25" x14ac:dyDescent="0.25">
      <c r="E32" s="198" t="s">
        <v>125</v>
      </c>
      <c r="F32" s="199" t="s">
        <v>128</v>
      </c>
      <c r="G32" s="199"/>
      <c r="H32" s="199"/>
      <c r="I32" s="199"/>
      <c r="J32" s="199"/>
      <c r="K32" s="199"/>
      <c r="L32" s="199"/>
      <c r="M32" s="199"/>
      <c r="N32" s="199"/>
      <c r="O32" s="199"/>
      <c r="P32" s="199"/>
      <c r="Q32" s="199"/>
      <c r="R32" s="199"/>
      <c r="S32" s="199"/>
      <c r="T32" s="199"/>
      <c r="U32" s="199"/>
      <c r="V32" s="199"/>
      <c r="W32" s="199"/>
      <c r="X32" s="199"/>
      <c r="Y32" s="199"/>
    </row>
    <row r="33" spans="5:25" x14ac:dyDescent="0.25">
      <c r="E33" s="198" t="s">
        <v>125</v>
      </c>
      <c r="F33" s="199" t="s">
        <v>129</v>
      </c>
      <c r="G33" s="199"/>
      <c r="H33" s="199"/>
      <c r="I33" s="199"/>
      <c r="J33" s="199"/>
      <c r="K33" s="199"/>
      <c r="L33" s="199"/>
      <c r="M33" s="199"/>
      <c r="N33" s="199"/>
      <c r="O33" s="199"/>
      <c r="P33" s="199"/>
      <c r="Q33" s="199"/>
      <c r="R33" s="199"/>
      <c r="S33" s="199"/>
      <c r="T33" s="199"/>
      <c r="U33" s="199"/>
      <c r="V33" s="199"/>
      <c r="W33" s="199"/>
      <c r="X33" s="199"/>
      <c r="Y33" s="199"/>
    </row>
  </sheetData>
  <sheetProtection algorithmName="SHA-512" hashValue="ApdDDU2XKmH7Id3TkmVtmos654u5Q3Exn6CZk1rpByQdY5FMhqFjwdaO++UdKC07mcwOR+OXYKnxMiGJ52LsGg==" saltValue="7956cxixy70klizsaMuMsw==" spinCount="100000" sheet="1" objects="1" scenarios="1" selectLockedCells="1"/>
  <mergeCells count="22">
    <mergeCell ref="F31:Y31"/>
    <mergeCell ref="F32:Y32"/>
    <mergeCell ref="F33:Y33"/>
    <mergeCell ref="E18:I18"/>
    <mergeCell ref="L18:P18"/>
    <mergeCell ref="S18:W18"/>
    <mergeCell ref="E21:W26"/>
    <mergeCell ref="D29:Y29"/>
    <mergeCell ref="F30:Y30"/>
    <mergeCell ref="E14:W14"/>
    <mergeCell ref="E16:I16"/>
    <mergeCell ref="L16:P16"/>
    <mergeCell ref="S16:W16"/>
    <mergeCell ref="E17:I17"/>
    <mergeCell ref="L17:P17"/>
    <mergeCell ref="S17:W17"/>
    <mergeCell ref="D2:Y2"/>
    <mergeCell ref="D4:Y6"/>
    <mergeCell ref="E10:W10"/>
    <mergeCell ref="E11:W11"/>
    <mergeCell ref="E12:W12"/>
    <mergeCell ref="E13:W13"/>
  </mergeCells>
  <hyperlinks>
    <hyperlink ref="O8" r:id="rId1" xr:uid="{C642E7FE-D849-4A40-98D6-9769C8B8F23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P22"/>
  <sheetViews>
    <sheetView workbookViewId="0">
      <selection activeCell="E25" sqref="E25"/>
    </sheetView>
  </sheetViews>
  <sheetFormatPr defaultRowHeight="15" x14ac:dyDescent="0.25"/>
  <sheetData>
    <row r="4" spans="2:16" x14ac:dyDescent="0.25">
      <c r="C4" t="s">
        <v>58</v>
      </c>
    </row>
    <row r="5" spans="2:16" ht="15.75" thickBot="1" x14ac:dyDescent="0.3"/>
    <row r="6" spans="2:16" x14ac:dyDescent="0.25">
      <c r="C6" s="13"/>
      <c r="D6" s="19"/>
      <c r="E6" s="20"/>
      <c r="H6" t="s">
        <v>73</v>
      </c>
      <c r="I6" t="s">
        <v>72</v>
      </c>
    </row>
    <row r="7" spans="2:16" x14ac:dyDescent="0.25">
      <c r="C7" s="14">
        <f>IF('CBI Pkg Test Report'!AH19&lt;50,1,0)</f>
        <v>0</v>
      </c>
      <c r="D7" s="4">
        <f>IF('CBI Pkg Test Report'!P19&gt;=26,1,0)</f>
        <v>1</v>
      </c>
      <c r="E7" s="15"/>
      <c r="H7" s="44">
        <v>20.99</v>
      </c>
      <c r="I7">
        <v>30</v>
      </c>
    </row>
    <row r="8" spans="2:16" x14ac:dyDescent="0.25">
      <c r="C8" s="14">
        <f>IF(AND('CBI Pkg Test Report'!AH19&gt;=50,'CBI Pkg Test Report'!AH19&lt;100),2,0)</f>
        <v>2</v>
      </c>
      <c r="D8" s="4">
        <f>IF('CBI Pkg Test Report'!V19&gt;=15,2,0)</f>
        <v>0</v>
      </c>
      <c r="E8" s="15"/>
      <c r="H8" s="44">
        <v>40.99</v>
      </c>
      <c r="I8">
        <v>24</v>
      </c>
    </row>
    <row r="9" spans="2:16" x14ac:dyDescent="0.25">
      <c r="C9" s="14">
        <f>IF('CBI Pkg Test Report'!AH19&gt;=100,3,0)</f>
        <v>0</v>
      </c>
      <c r="D9" s="4">
        <f>IF('CBI Pkg Test Report'!AH19&gt;=20,3,0)</f>
        <v>3</v>
      </c>
      <c r="E9" s="15"/>
      <c r="H9" s="44">
        <v>60.99</v>
      </c>
      <c r="I9">
        <v>18</v>
      </c>
    </row>
    <row r="10" spans="2:16" x14ac:dyDescent="0.25">
      <c r="C10" s="14">
        <f>SUM(C7:C9)</f>
        <v>2</v>
      </c>
      <c r="D10" s="4">
        <f>IF(('CBI Pkg Test Report'!P19*'CBI Pkg Test Report'!V19*'CBI Pkg Test Report'!AB19/1728)&gt;=1.5,4,0)</f>
        <v>0</v>
      </c>
      <c r="E10" s="15"/>
      <c r="H10" s="44">
        <v>99.99</v>
      </c>
      <c r="I10">
        <v>12</v>
      </c>
    </row>
    <row r="11" spans="2:16" x14ac:dyDescent="0.25">
      <c r="C11" s="14"/>
      <c r="D11" s="4">
        <f>SUM(D7:D10)</f>
        <v>4</v>
      </c>
      <c r="E11" s="15"/>
      <c r="H11" s="44">
        <v>150</v>
      </c>
      <c r="I11">
        <v>8</v>
      </c>
    </row>
    <row r="12" spans="2:16" ht="15.75" thickBot="1" x14ac:dyDescent="0.3">
      <c r="C12" s="16"/>
      <c r="D12" s="17"/>
      <c r="E12" s="18"/>
    </row>
    <row r="13" spans="2:16" ht="15.75" thickBot="1" x14ac:dyDescent="0.3">
      <c r="C13" s="45" t="str">
        <f>IF('CBI Pkg Test Report'!AH19&lt;=H7,I7 &amp; " inches", IF('CBI Pkg Test Report'!AH19&lt;=H8,I8 &amp; " inches", IF('CBI Pkg Test Report'!AH19 &lt;=H9,I9 &amp; " inches", IF('CBI Pkg Test Report'!AH19&lt;=H10,I10 &amp; " inches", IF('CBI Pkg Test Report'!AH19&lt;=H11,I11 &amp; " inches","error")))))</f>
        <v>18 inches</v>
      </c>
      <c r="D13" s="46"/>
      <c r="E13" s="47"/>
    </row>
    <row r="15" spans="2:16" ht="15.75" thickBot="1" x14ac:dyDescent="0.3"/>
    <row r="16" spans="2:16" x14ac:dyDescent="0.25">
      <c r="B16" s="177" t="s">
        <v>81</v>
      </c>
      <c r="C16" s="178"/>
      <c r="D16" s="178"/>
      <c r="E16" s="178"/>
      <c r="F16" s="178"/>
      <c r="G16" s="178"/>
      <c r="H16" s="178"/>
      <c r="I16" s="178"/>
      <c r="J16" s="178"/>
      <c r="K16" s="178"/>
      <c r="L16" s="178"/>
      <c r="M16" s="178"/>
      <c r="N16" s="178"/>
      <c r="O16" s="178"/>
      <c r="P16" s="179"/>
    </row>
    <row r="17" spans="2:16" x14ac:dyDescent="0.25">
      <c r="B17" s="183">
        <f>'CBI Pkg Test Report'!P19</f>
        <v>55</v>
      </c>
      <c r="C17" s="184"/>
      <c r="D17" s="180" t="s">
        <v>31</v>
      </c>
      <c r="E17" s="181"/>
      <c r="F17" s="181"/>
      <c r="G17" s="181"/>
      <c r="H17" s="181"/>
      <c r="I17" s="181"/>
      <c r="J17" s="181"/>
      <c r="K17" s="181"/>
      <c r="L17" s="181"/>
      <c r="M17" s="181"/>
      <c r="N17" s="181"/>
      <c r="O17" s="181"/>
      <c r="P17" s="182"/>
    </row>
    <row r="18" spans="2:16" x14ac:dyDescent="0.25">
      <c r="B18" s="185">
        <f>B17*0.2</f>
        <v>11</v>
      </c>
      <c r="C18" s="186"/>
      <c r="D18" s="189">
        <v>0.2</v>
      </c>
      <c r="E18" s="181"/>
      <c r="F18" s="181"/>
      <c r="G18" s="181"/>
      <c r="H18" s="181"/>
      <c r="I18" s="181"/>
      <c r="J18" s="181"/>
      <c r="K18" s="181"/>
      <c r="L18" s="181"/>
      <c r="M18" s="181"/>
      <c r="N18" s="181"/>
      <c r="O18" s="181"/>
      <c r="P18" s="182"/>
    </row>
    <row r="19" spans="2:16" x14ac:dyDescent="0.25">
      <c r="B19" s="187" t="str">
        <f>IF('CBI Pkg Test Report'!P19&lt;45,"Yes","No")</f>
        <v>No</v>
      </c>
      <c r="C19" s="188"/>
      <c r="D19" s="180" t="s">
        <v>0</v>
      </c>
      <c r="E19" s="181"/>
      <c r="F19" s="181"/>
      <c r="G19" s="181"/>
      <c r="H19" s="181"/>
      <c r="I19" s="181"/>
      <c r="J19" s="181"/>
      <c r="K19" s="181"/>
      <c r="L19" s="181"/>
      <c r="M19" s="181"/>
      <c r="N19" s="181"/>
      <c r="O19" s="181"/>
      <c r="P19" s="182"/>
    </row>
    <row r="20" spans="2:16" x14ac:dyDescent="0.25">
      <c r="B20" s="187" t="str">
        <f>IF(('CBI Pkg Test Report'!P19*'CBI Pkg Test Report'!V19*'CBI Pkg Test Report'!AB19/1728)&lt;4.5,"Yes","No")</f>
        <v>Yes</v>
      </c>
      <c r="C20" s="188"/>
      <c r="D20" s="180" t="s">
        <v>3</v>
      </c>
      <c r="E20" s="181"/>
      <c r="F20" s="181"/>
      <c r="G20" s="181"/>
      <c r="H20" s="181"/>
      <c r="I20" s="181"/>
      <c r="J20" s="181"/>
      <c r="K20" s="181"/>
      <c r="L20" s="181"/>
      <c r="M20" s="181"/>
      <c r="N20" s="181"/>
      <c r="O20" s="181"/>
      <c r="P20" s="182"/>
    </row>
    <row r="21" spans="2:16" x14ac:dyDescent="0.25">
      <c r="B21" s="187" t="str">
        <f>IF('CBI Pkg Test Report'!AH19&lt;45,"Yes","No")</f>
        <v>No</v>
      </c>
      <c r="C21" s="188"/>
      <c r="D21" s="180" t="s">
        <v>4</v>
      </c>
      <c r="E21" s="181"/>
      <c r="F21" s="181"/>
      <c r="G21" s="181"/>
      <c r="H21" s="181"/>
      <c r="I21" s="181"/>
      <c r="J21" s="181"/>
      <c r="K21" s="181"/>
      <c r="L21" s="181"/>
      <c r="M21" s="181"/>
      <c r="N21" s="181"/>
      <c r="O21" s="181"/>
      <c r="P21" s="182"/>
    </row>
    <row r="22" spans="2:16" ht="15.75" thickBot="1" x14ac:dyDescent="0.3">
      <c r="B22" s="48"/>
      <c r="C22" s="49"/>
      <c r="D22" s="49"/>
      <c r="E22" s="49"/>
      <c r="F22" s="49"/>
      <c r="G22" s="49"/>
      <c r="H22" s="49"/>
      <c r="I22" s="49"/>
      <c r="J22" s="49"/>
      <c r="K22" s="49"/>
      <c r="L22" s="49"/>
      <c r="M22" s="49"/>
      <c r="N22" s="49"/>
      <c r="O22" s="49"/>
      <c r="P22" s="50"/>
    </row>
  </sheetData>
  <mergeCells count="11">
    <mergeCell ref="B16:P16"/>
    <mergeCell ref="D20:P20"/>
    <mergeCell ref="B17:C17"/>
    <mergeCell ref="B18:C18"/>
    <mergeCell ref="B21:C21"/>
    <mergeCell ref="D21:P21"/>
    <mergeCell ref="B19:C19"/>
    <mergeCell ref="D17:P17"/>
    <mergeCell ref="D18:P18"/>
    <mergeCell ref="D19:P19"/>
    <mergeCell ref="B20: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CBI Pkg Test Report</vt:lpstr>
      <vt:lpstr>Cover Sheet</vt:lpstr>
      <vt:lpstr>Sheet3</vt:lpstr>
      <vt:lpstr>'CBI Pkg Test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Heimann, Sheri</dc:creator>
  <cp:lastModifiedBy>Heimann, Sheri</cp:lastModifiedBy>
  <cp:lastPrinted>2019-02-06T16:48:22Z</cp:lastPrinted>
  <dcterms:created xsi:type="dcterms:W3CDTF">2018-03-14T13:38:15Z</dcterms:created>
  <dcterms:modified xsi:type="dcterms:W3CDTF">2019-03-21T17:39:26Z</dcterms:modified>
</cp:coreProperties>
</file>